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315" windowWidth="12120" windowHeight="9120" activeTab="0"/>
  </bookViews>
  <sheets>
    <sheet name="Sheet1" sheetId="1" r:id="rId1"/>
  </sheets>
  <definedNames>
    <definedName name="_xlnm.Print_Area" localSheetId="0">'Sheet1'!$A$1:$G$196</definedName>
  </definedNames>
  <calcPr fullCalcOnLoad="1"/>
</workbook>
</file>

<file path=xl/sharedStrings.xml><?xml version="1.0" encoding="utf-8"?>
<sst xmlns="http://schemas.openxmlformats.org/spreadsheetml/2006/main" count="211" uniqueCount="208">
  <si>
    <t>Performance Bond &amp; Payment Bond</t>
  </si>
  <si>
    <t>Final Cleanup</t>
  </si>
  <si>
    <t>Construction Layout</t>
  </si>
  <si>
    <t>Fuel Price Adjustment</t>
  </si>
  <si>
    <t>Progress Schedule</t>
  </si>
  <si>
    <t>Mobilization</t>
  </si>
  <si>
    <t>Asphalt Price Adjustment</t>
  </si>
  <si>
    <t>Owners &amp; Contractor's Protective Liability</t>
  </si>
  <si>
    <t>Traffic  Control (All  Items)</t>
  </si>
  <si>
    <t>Telephone Service</t>
  </si>
  <si>
    <t>1a</t>
  </si>
  <si>
    <t>Clearing Site</t>
  </si>
  <si>
    <t>1b</t>
  </si>
  <si>
    <t>Drainage Construction</t>
  </si>
  <si>
    <t>1c</t>
  </si>
  <si>
    <t>Earthwork</t>
  </si>
  <si>
    <t>2a</t>
  </si>
  <si>
    <t>Apply Bituminous Material</t>
  </si>
  <si>
    <t>2b</t>
  </si>
  <si>
    <t>Paving Bituminous</t>
  </si>
  <si>
    <t>2c</t>
  </si>
  <si>
    <t>Paving Concrete</t>
  </si>
  <si>
    <t>2d</t>
  </si>
  <si>
    <t>Bituminous Concrete Curb</t>
  </si>
  <si>
    <t>3a</t>
  </si>
  <si>
    <t>Grading &amp; Bituminous Paving</t>
  </si>
  <si>
    <t>3b</t>
  </si>
  <si>
    <t>Grading &amp; Concrete Paving</t>
  </si>
  <si>
    <t>4a</t>
  </si>
  <si>
    <t>Bridge Fender Systems &amp; Bulkheads</t>
  </si>
  <si>
    <t>4b</t>
  </si>
  <si>
    <t>Repair</t>
  </si>
  <si>
    <t>4c</t>
  </si>
  <si>
    <t>Caissons</t>
  </si>
  <si>
    <t>4d</t>
  </si>
  <si>
    <t>Erection Bridge Railing</t>
  </si>
  <si>
    <t>4e</t>
  </si>
  <si>
    <t>4f</t>
  </si>
  <si>
    <t>Erection Permanent Forms</t>
  </si>
  <si>
    <t>4g</t>
  </si>
  <si>
    <t>Foundation Excavation</t>
  </si>
  <si>
    <t>4h</t>
  </si>
  <si>
    <t>Latex Modified Overlay</t>
  </si>
  <si>
    <t>4i</t>
  </si>
  <si>
    <t>Misc. Structures</t>
  </si>
  <si>
    <t>4j</t>
  </si>
  <si>
    <t>Noise Barriers</t>
  </si>
  <si>
    <t>4k</t>
  </si>
  <si>
    <t xml:space="preserve">Painting </t>
  </si>
  <si>
    <t>4l</t>
  </si>
  <si>
    <t>Pile Driving</t>
  </si>
  <si>
    <t>4m</t>
  </si>
  <si>
    <t>Reinforced Steel</t>
  </si>
  <si>
    <t>4n</t>
  </si>
  <si>
    <t>Sand Blasting</t>
  </si>
  <si>
    <t>4o</t>
  </si>
  <si>
    <t>Sign Structures</t>
  </si>
  <si>
    <t>4p</t>
  </si>
  <si>
    <t>Soil &amp; Rock Anchors</t>
  </si>
  <si>
    <t>4q</t>
  </si>
  <si>
    <t>Welding</t>
  </si>
  <si>
    <t>4r</t>
  </si>
  <si>
    <t>Approach &amp; Transition Slabs</t>
  </si>
  <si>
    <t>4s</t>
  </si>
  <si>
    <t>Parapets</t>
  </si>
  <si>
    <t>4t</t>
  </si>
  <si>
    <t>Earth Retain Structures</t>
  </si>
  <si>
    <t>4u</t>
  </si>
  <si>
    <t>Hydrodemolition</t>
  </si>
  <si>
    <t>6a</t>
  </si>
  <si>
    <t>Chem. Vegetation Control</t>
  </si>
  <si>
    <t>6b</t>
  </si>
  <si>
    <t>Grubbing</t>
  </si>
  <si>
    <t>6c</t>
  </si>
  <si>
    <t>Mowing</t>
  </si>
  <si>
    <t>6d</t>
  </si>
  <si>
    <t>Planting</t>
  </si>
  <si>
    <t>6e</t>
  </si>
  <si>
    <t>Topsoil &amp; Seeding</t>
  </si>
  <si>
    <t>6f</t>
  </si>
  <si>
    <t>8a</t>
  </si>
  <si>
    <t>Median Barrier Curb</t>
  </si>
  <si>
    <t>8b</t>
  </si>
  <si>
    <t>Repairs</t>
  </si>
  <si>
    <t>8c</t>
  </si>
  <si>
    <t>Curb, Sidewalk &amp; Misc. Concrete</t>
  </si>
  <si>
    <t>8d</t>
  </si>
  <si>
    <t>Sawing, Sealing, &amp;  Curing</t>
  </si>
  <si>
    <t>8e</t>
  </si>
  <si>
    <t>Paving Concrete Base</t>
  </si>
  <si>
    <t>9a</t>
  </si>
  <si>
    <t>Borings</t>
  </si>
  <si>
    <t>9b</t>
  </si>
  <si>
    <t>Core Drilling</t>
  </si>
  <si>
    <t>9c</t>
  </si>
  <si>
    <t>Engineering</t>
  </si>
  <si>
    <t>9d</t>
  </si>
  <si>
    <t>Erection Steel Pipe/Drain. Struc.</t>
  </si>
  <si>
    <t>9e</t>
  </si>
  <si>
    <t>Bus Shelters</t>
  </si>
  <si>
    <t>9f</t>
  </si>
  <si>
    <t>Grouting</t>
  </si>
  <si>
    <t>9g</t>
  </si>
  <si>
    <t>Natural Stone Masonry</t>
  </si>
  <si>
    <t>9h</t>
  </si>
  <si>
    <t>Rigging</t>
  </si>
  <si>
    <t>9i</t>
  </si>
  <si>
    <t>Asbestos Removal</t>
  </si>
  <si>
    <t>9j</t>
  </si>
  <si>
    <t>Trenching</t>
  </si>
  <si>
    <t>9k</t>
  </si>
  <si>
    <t>Ornamental/Light Structural Steel</t>
  </si>
  <si>
    <t>9l</t>
  </si>
  <si>
    <t>Railroad Track Work</t>
  </si>
  <si>
    <t>9m</t>
  </si>
  <si>
    <t>9n</t>
  </si>
  <si>
    <t>Cathodic Protection</t>
  </si>
  <si>
    <t>9o</t>
  </si>
  <si>
    <t>Diving</t>
  </si>
  <si>
    <t>9p</t>
  </si>
  <si>
    <t>Sewage Disposal</t>
  </si>
  <si>
    <t>9q</t>
  </si>
  <si>
    <t>Tunneling</t>
  </si>
  <si>
    <t>9r</t>
  </si>
  <si>
    <t>9s</t>
  </si>
  <si>
    <t>Subsurface Investigation/Test Borings</t>
  </si>
  <si>
    <t>9t</t>
  </si>
  <si>
    <t>Rehabilitation Inversion/Curing Resin</t>
  </si>
  <si>
    <t>9u</t>
  </si>
  <si>
    <t>9v</t>
  </si>
  <si>
    <t>Cleaning Exist. Drain. &amp; Structures</t>
  </si>
  <si>
    <t>9w</t>
  </si>
  <si>
    <t>Truck Scale Installation</t>
  </si>
  <si>
    <t>Railroad Protective Liability Insurance</t>
  </si>
  <si>
    <t>Trainees</t>
  </si>
  <si>
    <t>Field Office Type Setup</t>
  </si>
  <si>
    <t>Materials Field Laboratory Setup</t>
  </si>
  <si>
    <t xml:space="preserve">Federal  Project No. </t>
  </si>
  <si>
    <t xml:space="preserve">Project Description. </t>
  </si>
  <si>
    <t>Date:</t>
  </si>
  <si>
    <t>Pollution Liability Insurance</t>
  </si>
  <si>
    <t xml:space="preserve">Mechanical Construction, Plumbing, </t>
  </si>
  <si>
    <t>Heating, Ventilating, Air Conditioning</t>
  </si>
  <si>
    <t>Demolition</t>
  </si>
  <si>
    <t>Dewatering</t>
  </si>
  <si>
    <t>Dredging</t>
  </si>
  <si>
    <t>Fencing</t>
  </si>
  <si>
    <t>Rest &amp; Service Buildings</t>
  </si>
  <si>
    <t>Lrg. Dia. Cylinder Piles 3' Dia.or more</t>
  </si>
  <si>
    <t>Impact Attenuators Installation</t>
  </si>
  <si>
    <t>Guide Rail</t>
  </si>
  <si>
    <t>Standard Pavement Markers</t>
  </si>
  <si>
    <t>Life Long Pavement Markers</t>
  </si>
  <si>
    <t>Pneumatic Mortar/Gunite</t>
  </si>
  <si>
    <t>Sand Drains &amp; Fill</t>
  </si>
  <si>
    <t>Permanent Signs</t>
  </si>
  <si>
    <t>Underground Utilities</t>
  </si>
  <si>
    <t>Waterproofing</t>
  </si>
  <si>
    <t>Maint./ Protection Traffic</t>
  </si>
  <si>
    <t>Milling</t>
  </si>
  <si>
    <t>Blasting</t>
  </si>
  <si>
    <t>Removal  Hazardous</t>
  </si>
  <si>
    <t>Health Safety Plan</t>
  </si>
  <si>
    <t>Sampling Analysis</t>
  </si>
  <si>
    <t>Design Services (Subcontracting)</t>
  </si>
  <si>
    <t>Modified Design Build.</t>
  </si>
  <si>
    <t>Intelligent Transportation System</t>
  </si>
  <si>
    <t>Erection Iron/Steel/Prestress.Conc.</t>
  </si>
  <si>
    <t>Erosion Control (All Items)</t>
  </si>
  <si>
    <t xml:space="preserve">Precast Segmental Bridge Construction </t>
  </si>
  <si>
    <t>Field Office Type Maintenance</t>
  </si>
  <si>
    <t>Materials Field Laboratory Maintenance</t>
  </si>
  <si>
    <t>Nuclear Density Gauge</t>
  </si>
  <si>
    <t>Tree Trimming &amp; Removal</t>
  </si>
  <si>
    <t>Subsurface- Vacuum Exc. Method</t>
  </si>
  <si>
    <t>Environmental Dredging</t>
  </si>
  <si>
    <t>Moveable Bridge Installation/Rehabilitation</t>
  </si>
  <si>
    <t>Computerized Arterial Traffic Control System</t>
  </si>
  <si>
    <t>System Integerator</t>
  </si>
  <si>
    <t>Rehabiliation of Movable Bridges</t>
  </si>
  <si>
    <t>Machine Sweeping</t>
  </si>
  <si>
    <t>Corrective Action Inspection</t>
  </si>
  <si>
    <t xml:space="preserve"> </t>
  </si>
  <si>
    <t xml:space="preserve"> Classification Codes Worksheet for Determination of ESBE, DBE, SBE Goal Requests</t>
  </si>
  <si>
    <t>Code</t>
  </si>
  <si>
    <t>Work Types</t>
  </si>
  <si>
    <t>Cost</t>
  </si>
  <si>
    <t>Total Cost</t>
  </si>
  <si>
    <t>Grading</t>
  </si>
  <si>
    <t>Paving</t>
  </si>
  <si>
    <t>Grading and Paving</t>
  </si>
  <si>
    <t>Total Bridge</t>
  </si>
  <si>
    <t>Bridge</t>
  </si>
  <si>
    <t>Heavy Highway</t>
  </si>
  <si>
    <t>Landscape</t>
  </si>
  <si>
    <t xml:space="preserve">Electrical (TrafficSignals &amp; Lighting) </t>
  </si>
  <si>
    <t>General Concrete</t>
  </si>
  <si>
    <t>Miscellaneous</t>
  </si>
  <si>
    <t>Percentage of Work</t>
  </si>
  <si>
    <t>Total Engineer's Estimate in CES Module of TRANSPORT:</t>
  </si>
  <si>
    <t>Progress Schedule Updates</t>
  </si>
  <si>
    <t>Amount</t>
  </si>
  <si>
    <t>Total</t>
  </si>
  <si>
    <t>Sum of Remaining Work Types</t>
  </si>
  <si>
    <t>Enter dollar amounts for each Work Type. Do not enter any quanities in 'BLUE' shaded cells/areas, only the yellow. After entering all items, generally work types showing "Percentage of Work" in excess of 50% should be Eligible Work Types for bidding. Remaining Work Types may be subcontracted, such as 'ITS' items.</t>
  </si>
  <si>
    <t>Curing and Storage Facility Setup</t>
  </si>
  <si>
    <t>Curing and Storage Facility Maintenance</t>
  </si>
  <si>
    <t>Divisoin 100/ 150 Items: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</si>
</sst>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8" fontId="2" fillId="33" borderId="11" xfId="0" applyNumberFormat="1" applyFont="1" applyFill="1" applyBorder="1" applyAlignment="1" applyProtection="1">
      <alignment/>
      <protection locked="0"/>
    </xf>
    <xf numFmtId="8" fontId="2" fillId="0" borderId="0" xfId="0" applyNumberFormat="1" applyFont="1" applyBorder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8" fontId="0" fillId="33" borderId="10" xfId="0" applyNumberFormat="1" applyFill="1" applyBorder="1" applyAlignment="1" applyProtection="1">
      <alignment horizontal="center"/>
      <protection locked="0"/>
    </xf>
    <xf numFmtId="8" fontId="0" fillId="33" borderId="12" xfId="0" applyNumberFormat="1" applyFill="1" applyBorder="1" applyAlignment="1" applyProtection="1">
      <alignment horizontal="center"/>
      <protection locked="0"/>
    </xf>
    <xf numFmtId="164" fontId="0" fillId="33" borderId="12" xfId="0" applyNumberFormat="1" applyFill="1" applyBorder="1" applyAlignment="1" applyProtection="1">
      <alignment horizontal="center"/>
      <protection locked="0"/>
    </xf>
    <xf numFmtId="8" fontId="0" fillId="33" borderId="0" xfId="0" applyNumberFormat="1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3" fontId="0" fillId="33" borderId="0" xfId="0" applyNumberFormat="1" applyFill="1" applyAlignment="1" applyProtection="1">
      <alignment horizontal="center"/>
      <protection locked="0"/>
    </xf>
    <xf numFmtId="0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2" fillId="34" borderId="0" xfId="0" applyNumberFormat="1" applyFont="1" applyFill="1" applyBorder="1" applyAlignment="1" applyProtection="1">
      <alignment horizontal="center"/>
      <protection/>
    </xf>
    <xf numFmtId="8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8" fontId="0" fillId="0" borderId="13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wrapText="1"/>
      <protection/>
    </xf>
    <xf numFmtId="8" fontId="2" fillId="34" borderId="0" xfId="0" applyNumberFormat="1" applyFont="1" applyFill="1" applyAlignment="1" applyProtection="1">
      <alignment horizontal="center"/>
      <protection/>
    </xf>
    <xf numFmtId="9" fontId="2" fillId="34" borderId="0" xfId="57" applyFont="1" applyFill="1" applyBorder="1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8" fontId="0" fillId="34" borderId="0" xfId="0" applyNumberFormat="1" applyFill="1" applyAlignment="1" applyProtection="1">
      <alignment horizontal="center"/>
      <protection/>
    </xf>
    <xf numFmtId="164" fontId="2" fillId="34" borderId="0" xfId="0" applyNumberFormat="1" applyFont="1" applyFill="1" applyAlignment="1" applyProtection="1">
      <alignment horizontal="center"/>
      <protection/>
    </xf>
    <xf numFmtId="8" fontId="2" fillId="0" borderId="0" xfId="0" applyNumberFormat="1" applyFont="1" applyFill="1" applyAlignment="1" applyProtection="1">
      <alignment horizontal="center"/>
      <protection/>
    </xf>
    <xf numFmtId="10" fontId="2" fillId="0" borderId="0" xfId="57" applyNumberFormat="1" applyFont="1" applyFill="1" applyBorder="1" applyAlignment="1" applyProtection="1">
      <alignment horizontal="center" vertical="center"/>
      <protection/>
    </xf>
    <xf numFmtId="8" fontId="0" fillId="34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0" fillId="35" borderId="0" xfId="0" applyNumberFormat="1" applyFont="1" applyFill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PageLayoutView="0" workbookViewId="0" topLeftCell="A2">
      <selection activeCell="E26" sqref="E26"/>
    </sheetView>
  </sheetViews>
  <sheetFormatPr defaultColWidth="9.140625" defaultRowHeight="12.75"/>
  <cols>
    <col min="1" max="1" width="18.7109375" style="22" customWidth="1"/>
    <col min="2" max="2" width="7.8515625" style="22" customWidth="1"/>
    <col min="3" max="3" width="42.7109375" style="22" customWidth="1"/>
    <col min="4" max="4" width="22.7109375" style="23" customWidth="1"/>
    <col min="5" max="5" width="19.140625" style="22" customWidth="1"/>
    <col min="6" max="6" width="16.57421875" style="22" customWidth="1"/>
    <col min="7" max="7" width="9.140625" style="22" hidden="1" customWidth="1"/>
    <col min="8" max="16384" width="9.140625" style="22" customWidth="1"/>
  </cols>
  <sheetData>
    <row r="1" ht="12.75">
      <c r="A1" s="21"/>
    </row>
    <row r="2" spans="1:6" ht="18">
      <c r="A2" s="56" t="s">
        <v>183</v>
      </c>
      <c r="B2" s="56"/>
      <c r="C2" s="56"/>
      <c r="D2" s="56"/>
      <c r="E2" s="56"/>
      <c r="F2" s="56"/>
    </row>
    <row r="4" spans="1:5" ht="12.75">
      <c r="A4" s="24" t="s">
        <v>139</v>
      </c>
      <c r="B4" s="25"/>
      <c r="C4" s="54" t="s">
        <v>182</v>
      </c>
      <c r="D4" s="5"/>
      <c r="E4" s="6"/>
    </row>
    <row r="5" spans="3:5" ht="12.75">
      <c r="C5" s="1"/>
      <c r="D5" s="3"/>
      <c r="E5" s="1"/>
    </row>
    <row r="6" spans="1:5" ht="12.75">
      <c r="A6" s="21" t="s">
        <v>138</v>
      </c>
      <c r="C6" s="57" t="s">
        <v>182</v>
      </c>
      <c r="D6" s="57"/>
      <c r="E6" s="57"/>
    </row>
    <row r="7" spans="3:6" ht="12.75">
      <c r="C7" s="4" t="s">
        <v>182</v>
      </c>
      <c r="D7" s="3"/>
      <c r="E7" s="1"/>
      <c r="F7" s="26"/>
    </row>
    <row r="8" spans="3:5" ht="12.75">
      <c r="C8" s="1"/>
      <c r="D8" s="3"/>
      <c r="E8" s="1"/>
    </row>
    <row r="9" spans="1:5" ht="12.75">
      <c r="A9" s="21" t="s">
        <v>137</v>
      </c>
      <c r="C9" s="57" t="s">
        <v>182</v>
      </c>
      <c r="D9" s="57"/>
      <c r="E9" s="57"/>
    </row>
    <row r="10" ht="12.75">
      <c r="E10" s="27" t="s">
        <v>201</v>
      </c>
    </row>
    <row r="11" spans="2:5" ht="12.75">
      <c r="B11" s="21" t="s">
        <v>199</v>
      </c>
      <c r="E11" s="7"/>
    </row>
    <row r="12" spans="2:5" ht="12.75">
      <c r="B12" s="21"/>
      <c r="E12" s="8"/>
    </row>
    <row r="13" spans="3:5" ht="12.75">
      <c r="C13" s="21" t="s">
        <v>207</v>
      </c>
      <c r="D13" s="27"/>
      <c r="E13" s="9"/>
    </row>
    <row r="14" spans="3:5" ht="12.75">
      <c r="C14" s="22" t="s">
        <v>0</v>
      </c>
      <c r="E14" s="10"/>
    </row>
    <row r="15" spans="3:5" ht="12.75">
      <c r="C15" s="22" t="s">
        <v>1</v>
      </c>
      <c r="E15" s="11"/>
    </row>
    <row r="16" spans="3:5" ht="12.75">
      <c r="C16" s="22" t="s">
        <v>2</v>
      </c>
      <c r="E16" s="11"/>
    </row>
    <row r="17" spans="3:5" ht="12.75">
      <c r="C17" s="22" t="s">
        <v>3</v>
      </c>
      <c r="E17" s="11"/>
    </row>
    <row r="18" spans="3:5" ht="12.75">
      <c r="C18" s="22" t="s">
        <v>4</v>
      </c>
      <c r="E18" s="11"/>
    </row>
    <row r="19" spans="3:5" ht="12.75">
      <c r="C19" s="22" t="s">
        <v>200</v>
      </c>
      <c r="E19" s="11"/>
    </row>
    <row r="20" spans="3:5" ht="12.75">
      <c r="C20" s="22" t="s">
        <v>5</v>
      </c>
      <c r="E20" s="11"/>
    </row>
    <row r="21" spans="3:5" ht="12.75">
      <c r="C21" s="22" t="s">
        <v>6</v>
      </c>
      <c r="E21" s="11"/>
    </row>
    <row r="22" spans="3:5" ht="12.75">
      <c r="C22" s="22" t="s">
        <v>7</v>
      </c>
      <c r="E22" s="11"/>
    </row>
    <row r="23" spans="3:5" ht="12.75">
      <c r="C23" s="22" t="s">
        <v>133</v>
      </c>
      <c r="E23" s="11"/>
    </row>
    <row r="24" spans="3:5" ht="12.75">
      <c r="C24" s="22" t="s">
        <v>140</v>
      </c>
      <c r="E24" s="11"/>
    </row>
    <row r="25" spans="3:5" ht="12.75">
      <c r="C25" s="22" t="s">
        <v>134</v>
      </c>
      <c r="E25" s="11"/>
    </row>
    <row r="26" spans="2:5" ht="12.75">
      <c r="B26" s="21"/>
      <c r="C26" s="22" t="s">
        <v>168</v>
      </c>
      <c r="E26" s="11"/>
    </row>
    <row r="27" spans="3:5" ht="12.75">
      <c r="C27" s="22" t="s">
        <v>8</v>
      </c>
      <c r="E27" s="11"/>
    </row>
    <row r="28" spans="3:5" ht="12.75">
      <c r="C28" s="22" t="s">
        <v>135</v>
      </c>
      <c r="E28" s="12"/>
    </row>
    <row r="29" spans="3:5" ht="12.75">
      <c r="C29" s="22" t="s">
        <v>170</v>
      </c>
      <c r="E29" s="11"/>
    </row>
    <row r="30" spans="3:5" ht="12.75">
      <c r="C30" s="22" t="s">
        <v>9</v>
      </c>
      <c r="E30" s="11"/>
    </row>
    <row r="31" spans="3:5" ht="12.75">
      <c r="C31" s="22" t="s">
        <v>136</v>
      </c>
      <c r="E31" s="11"/>
    </row>
    <row r="32" spans="3:5" ht="12.75">
      <c r="C32" s="22" t="s">
        <v>171</v>
      </c>
      <c r="E32" s="11"/>
    </row>
    <row r="33" spans="3:5" ht="12.75">
      <c r="C33" s="28" t="s">
        <v>205</v>
      </c>
      <c r="E33" s="11"/>
    </row>
    <row r="34" spans="3:5" ht="12.75">
      <c r="C34" s="28" t="s">
        <v>206</v>
      </c>
      <c r="E34" s="11"/>
    </row>
    <row r="35" spans="3:5" ht="12.75">
      <c r="C35" s="22" t="s">
        <v>172</v>
      </c>
      <c r="E35" s="11"/>
    </row>
    <row r="36" ht="12.75">
      <c r="E36" s="29"/>
    </row>
    <row r="37" spans="3:5" ht="12.75">
      <c r="C37" s="21" t="s">
        <v>202</v>
      </c>
      <c r="E37" s="30">
        <f>SUM(E14:E35)-E27</f>
        <v>0</v>
      </c>
    </row>
    <row r="38" spans="3:5" ht="12.75">
      <c r="C38" s="21"/>
      <c r="E38" s="31"/>
    </row>
    <row r="39" spans="2:5" ht="12.75">
      <c r="B39" s="26"/>
      <c r="C39" s="32" t="s">
        <v>203</v>
      </c>
      <c r="D39" s="33"/>
      <c r="E39" s="30">
        <f>SUM(D86,D88,D189,D191,D193)</f>
        <v>0</v>
      </c>
    </row>
    <row r="40" ht="12.75">
      <c r="E40" s="29"/>
    </row>
    <row r="41" spans="1:6" ht="12.75">
      <c r="A41" s="34"/>
      <c r="B41" s="34"/>
      <c r="C41" s="34"/>
      <c r="D41" s="35"/>
      <c r="E41" s="36"/>
      <c r="F41" s="34"/>
    </row>
    <row r="42" spans="1:6" ht="40.5" customHeight="1">
      <c r="A42" s="37"/>
      <c r="B42" s="55" t="s">
        <v>204</v>
      </c>
      <c r="C42" s="55"/>
      <c r="D42" s="55"/>
      <c r="E42" s="55"/>
      <c r="F42" s="55"/>
    </row>
    <row r="43" ht="12.75">
      <c r="B43" s="38"/>
    </row>
    <row r="45" spans="2:6" ht="31.5">
      <c r="B45" s="39" t="s">
        <v>184</v>
      </c>
      <c r="C45" s="40" t="s">
        <v>185</v>
      </c>
      <c r="D45" s="39" t="s">
        <v>186</v>
      </c>
      <c r="E45" s="40" t="s">
        <v>187</v>
      </c>
      <c r="F45" s="41" t="s">
        <v>198</v>
      </c>
    </row>
    <row r="46" ht="12.75">
      <c r="F46" s="27"/>
    </row>
    <row r="47" spans="2:6" ht="12.75">
      <c r="B47" s="27">
        <v>1</v>
      </c>
      <c r="C47" s="21" t="s">
        <v>188</v>
      </c>
      <c r="D47" s="42">
        <f>SUM(D48:D50)</f>
        <v>0</v>
      </c>
      <c r="E47" s="42">
        <f>E37+D47</f>
        <v>0</v>
      </c>
      <c r="F47" s="43">
        <f>IF((($E$11)=0),"",IF((D47&gt;0),(($E$37)+(D47))/($E$11),""))</f>
      </c>
    </row>
    <row r="48" spans="2:6" ht="12.75">
      <c r="B48" s="27" t="s">
        <v>10</v>
      </c>
      <c r="C48" s="22" t="s">
        <v>11</v>
      </c>
      <c r="D48" s="13"/>
      <c r="E48" s="42">
        <f>E37+D48</f>
        <v>0</v>
      </c>
      <c r="F48" s="43">
        <f>IF((($E$11)=0),"",IF((D48&gt;0),(($E$37)+(D48))/($E$11),""))</f>
      </c>
    </row>
    <row r="49" spans="2:6" ht="12.75">
      <c r="B49" s="27" t="s">
        <v>12</v>
      </c>
      <c r="C49" s="22" t="s">
        <v>13</v>
      </c>
      <c r="D49" s="13"/>
      <c r="E49" s="42">
        <f>E37+D49</f>
        <v>0</v>
      </c>
      <c r="F49" s="43">
        <f>IF((($E$11)=0),"",IF((D49&gt;0),(($E$37)+(D49))/($E$11),""))</f>
      </c>
    </row>
    <row r="50" spans="2:6" ht="12.75">
      <c r="B50" s="27" t="s">
        <v>14</v>
      </c>
      <c r="C50" s="22" t="s">
        <v>15</v>
      </c>
      <c r="D50" s="14"/>
      <c r="E50" s="42">
        <f>E37+D50</f>
        <v>0</v>
      </c>
      <c r="F50" s="43">
        <f>IF((($E$11)=0),"",IF((D50&gt;0),(($E$37)+(D50))/($E$11),""))</f>
      </c>
    </row>
    <row r="51" spans="2:6" ht="12.75">
      <c r="B51" s="27"/>
      <c r="D51" s="44"/>
      <c r="E51" s="45"/>
      <c r="F51" s="45"/>
    </row>
    <row r="52" spans="2:6" ht="12.75">
      <c r="B52" s="27">
        <v>2</v>
      </c>
      <c r="C52" s="21" t="s">
        <v>189</v>
      </c>
      <c r="D52" s="42">
        <f>SUM(D53:D56)</f>
        <v>0</v>
      </c>
      <c r="E52" s="42">
        <f>E37+D52</f>
        <v>0</v>
      </c>
      <c r="F52" s="43">
        <f>IF((($E$11)=0),"",IF((D52&gt;0),(($E$37)+(D52))/($E$11),""))</f>
      </c>
    </row>
    <row r="53" spans="2:6" ht="12.75">
      <c r="B53" s="27" t="s">
        <v>16</v>
      </c>
      <c r="C53" s="22" t="s">
        <v>17</v>
      </c>
      <c r="D53" s="13"/>
      <c r="E53" s="42">
        <f>E37+D53</f>
        <v>0</v>
      </c>
      <c r="F53" s="43">
        <f>IF((($E$11)=0),"",IF((D53&gt;0),(($E$37)+(D53))/($E$11),""))</f>
      </c>
    </row>
    <row r="54" spans="2:6" ht="12.75">
      <c r="B54" s="27" t="s">
        <v>18</v>
      </c>
      <c r="C54" s="22" t="s">
        <v>19</v>
      </c>
      <c r="D54" s="15"/>
      <c r="E54" s="42">
        <f>E37+D54</f>
        <v>0</v>
      </c>
      <c r="F54" s="43">
        <f>IF((($E$11)=0),"",IF((D54&gt;0),(($E$37)+(D54))/($E$11),""))</f>
      </c>
    </row>
    <row r="55" spans="2:6" ht="12.75">
      <c r="B55" s="27" t="s">
        <v>20</v>
      </c>
      <c r="C55" s="22" t="s">
        <v>21</v>
      </c>
      <c r="D55" s="16"/>
      <c r="E55" s="42">
        <f>E37+D55</f>
        <v>0</v>
      </c>
      <c r="F55" s="43">
        <f>IF((($E$11)=0),"",IF((D55&gt;0),(($E$37)+(D55))/($E$11),""))</f>
      </c>
    </row>
    <row r="56" spans="2:6" ht="12.75">
      <c r="B56" s="27" t="s">
        <v>22</v>
      </c>
      <c r="C56" s="22" t="s">
        <v>23</v>
      </c>
      <c r="D56" s="16"/>
      <c r="E56" s="42">
        <f>E37+D56</f>
        <v>0</v>
      </c>
      <c r="F56" s="43">
        <f>IF((($E$11)=0),"",IF((D56&gt;0),(($E$37)+(D56))/($E$11),""))</f>
      </c>
    </row>
    <row r="57" spans="2:6" ht="12.75">
      <c r="B57" s="23"/>
      <c r="D57" s="44"/>
      <c r="E57" s="45"/>
      <c r="F57" s="45"/>
    </row>
    <row r="58" spans="2:6" ht="12.75">
      <c r="B58" s="46">
        <v>3</v>
      </c>
      <c r="C58" s="32" t="s">
        <v>190</v>
      </c>
      <c r="D58" s="42">
        <f>SUM(D47+D54+D55)</f>
        <v>0</v>
      </c>
      <c r="E58" s="42">
        <f>E37+D58</f>
        <v>0</v>
      </c>
      <c r="F58" s="43">
        <f>IF((($E$11)=0),"",IF((D58&gt;0),(($E$37)+(D58))/($E$11),""))</f>
      </c>
    </row>
    <row r="59" spans="2:6" ht="12.75">
      <c r="B59" s="46" t="s">
        <v>24</v>
      </c>
      <c r="C59" s="26" t="s">
        <v>25</v>
      </c>
      <c r="D59" s="47">
        <f>(D47+D54)</f>
        <v>0</v>
      </c>
      <c r="E59" s="42">
        <f>E37+D59</f>
        <v>0</v>
      </c>
      <c r="F59" s="43">
        <f>IF((($E$11)=0),"",IF((D59&gt;0),(($E$37)+(D59))/($E$11),""))</f>
      </c>
    </row>
    <row r="60" spans="2:6" ht="12.75">
      <c r="B60" s="27" t="s">
        <v>26</v>
      </c>
      <c r="C60" s="22" t="s">
        <v>27</v>
      </c>
      <c r="D60" s="47">
        <f>(D47+D55)</f>
        <v>0</v>
      </c>
      <c r="E60" s="42">
        <f>E37+D60</f>
        <v>0</v>
      </c>
      <c r="F60" s="43">
        <f>IF((($E$11)=0),"",IF((D60&gt;0),(($E$37)+(D60))/($E$11),""))</f>
      </c>
    </row>
    <row r="61" spans="4:6" ht="12.75">
      <c r="D61" s="44"/>
      <c r="E61" s="45"/>
      <c r="F61" s="45"/>
    </row>
    <row r="62" spans="3:6" ht="12.75">
      <c r="C62" s="21" t="s">
        <v>191</v>
      </c>
      <c r="D62" s="48">
        <f>SUM(D63:D84)</f>
        <v>0</v>
      </c>
      <c r="E62" s="42">
        <f>E37+D62</f>
        <v>0</v>
      </c>
      <c r="F62" s="43">
        <f aca="true" t="shared" si="0" ref="F62:F84">IF((($E$11)=0),"",IF((D62&gt;0),(($E$37)+(D62))/($E$11),""))</f>
      </c>
    </row>
    <row r="63" spans="2:6" ht="12.75">
      <c r="B63" s="27">
        <v>4</v>
      </c>
      <c r="C63" s="21" t="s">
        <v>192</v>
      </c>
      <c r="D63" s="14"/>
      <c r="E63" s="42">
        <f>E37+D63</f>
        <v>0</v>
      </c>
      <c r="F63" s="43">
        <f t="shared" si="0"/>
      </c>
    </row>
    <row r="64" spans="2:6" ht="12.75">
      <c r="B64" s="23" t="s">
        <v>28</v>
      </c>
      <c r="C64" s="22" t="s">
        <v>29</v>
      </c>
      <c r="D64" s="14"/>
      <c r="E64" s="42">
        <f>E37+D64</f>
        <v>0</v>
      </c>
      <c r="F64" s="43">
        <f t="shared" si="0"/>
      </c>
    </row>
    <row r="65" spans="2:6" ht="12.75">
      <c r="B65" s="23" t="s">
        <v>30</v>
      </c>
      <c r="C65" s="22" t="s">
        <v>31</v>
      </c>
      <c r="D65" s="14"/>
      <c r="E65" s="42">
        <f>E37+D65</f>
        <v>0</v>
      </c>
      <c r="F65" s="43">
        <f t="shared" si="0"/>
      </c>
    </row>
    <row r="66" spans="2:6" ht="12.75">
      <c r="B66" s="23" t="s">
        <v>32</v>
      </c>
      <c r="C66" s="22" t="s">
        <v>33</v>
      </c>
      <c r="D66" s="14"/>
      <c r="E66" s="42">
        <f>E37+D66</f>
        <v>0</v>
      </c>
      <c r="F66" s="43">
        <f t="shared" si="0"/>
      </c>
    </row>
    <row r="67" spans="2:6" ht="12.75">
      <c r="B67" s="23" t="s">
        <v>34</v>
      </c>
      <c r="C67" s="22" t="s">
        <v>35</v>
      </c>
      <c r="D67" s="14"/>
      <c r="E67" s="42">
        <f>E37+D67</f>
        <v>0</v>
      </c>
      <c r="F67" s="43">
        <f t="shared" si="0"/>
      </c>
    </row>
    <row r="68" spans="2:6" ht="12.75">
      <c r="B68" s="23" t="s">
        <v>36</v>
      </c>
      <c r="C68" s="22" t="s">
        <v>167</v>
      </c>
      <c r="D68" s="14"/>
      <c r="E68" s="42">
        <f>E37+D68</f>
        <v>0</v>
      </c>
      <c r="F68" s="43">
        <f t="shared" si="0"/>
      </c>
    </row>
    <row r="69" spans="2:6" ht="12.75">
      <c r="B69" s="23" t="s">
        <v>37</v>
      </c>
      <c r="C69" s="22" t="s">
        <v>38</v>
      </c>
      <c r="D69" s="14"/>
      <c r="E69" s="42">
        <f>E37+D69</f>
        <v>0</v>
      </c>
      <c r="F69" s="43">
        <f t="shared" si="0"/>
      </c>
    </row>
    <row r="70" spans="2:6" ht="12.75">
      <c r="B70" s="23" t="s">
        <v>39</v>
      </c>
      <c r="C70" s="22" t="s">
        <v>40</v>
      </c>
      <c r="D70" s="14"/>
      <c r="E70" s="42">
        <f>E37+D70</f>
        <v>0</v>
      </c>
      <c r="F70" s="43">
        <f t="shared" si="0"/>
      </c>
    </row>
    <row r="71" spans="2:6" ht="12.75">
      <c r="B71" s="23" t="s">
        <v>41</v>
      </c>
      <c r="C71" s="22" t="s">
        <v>42</v>
      </c>
      <c r="D71" s="14"/>
      <c r="E71" s="42">
        <f>E37+D71</f>
        <v>0</v>
      </c>
      <c r="F71" s="43">
        <f t="shared" si="0"/>
      </c>
    </row>
    <row r="72" spans="2:6" ht="12.75">
      <c r="B72" s="23" t="s">
        <v>43</v>
      </c>
      <c r="C72" s="22" t="s">
        <v>44</v>
      </c>
      <c r="D72" s="14"/>
      <c r="E72" s="42">
        <f>E37+D72</f>
        <v>0</v>
      </c>
      <c r="F72" s="43">
        <f t="shared" si="0"/>
      </c>
    </row>
    <row r="73" spans="2:6" ht="12.75">
      <c r="B73" s="23" t="s">
        <v>45</v>
      </c>
      <c r="C73" s="22" t="s">
        <v>46</v>
      </c>
      <c r="D73" s="14"/>
      <c r="E73" s="42">
        <f>E37+D73</f>
        <v>0</v>
      </c>
      <c r="F73" s="43">
        <f t="shared" si="0"/>
      </c>
    </row>
    <row r="74" spans="2:6" ht="12.75">
      <c r="B74" s="23" t="s">
        <v>47</v>
      </c>
      <c r="C74" s="22" t="s">
        <v>48</v>
      </c>
      <c r="D74" s="14"/>
      <c r="E74" s="42">
        <f>E37+D74</f>
        <v>0</v>
      </c>
      <c r="F74" s="43">
        <f t="shared" si="0"/>
      </c>
    </row>
    <row r="75" spans="2:6" ht="12.75">
      <c r="B75" s="23" t="s">
        <v>49</v>
      </c>
      <c r="C75" s="22" t="s">
        <v>50</v>
      </c>
      <c r="D75" s="14"/>
      <c r="E75" s="42">
        <f>E37+D75</f>
        <v>0</v>
      </c>
      <c r="F75" s="43">
        <f t="shared" si="0"/>
      </c>
    </row>
    <row r="76" spans="2:6" ht="12.75">
      <c r="B76" s="23" t="s">
        <v>51</v>
      </c>
      <c r="C76" s="22" t="s">
        <v>52</v>
      </c>
      <c r="D76" s="14"/>
      <c r="E76" s="42">
        <f>E37+D76</f>
        <v>0</v>
      </c>
      <c r="F76" s="43">
        <f t="shared" si="0"/>
      </c>
    </row>
    <row r="77" spans="2:6" ht="12.75">
      <c r="B77" s="23" t="s">
        <v>53</v>
      </c>
      <c r="C77" s="22" t="s">
        <v>54</v>
      </c>
      <c r="D77" s="14"/>
      <c r="E77" s="42">
        <f>E37+D77</f>
        <v>0</v>
      </c>
      <c r="F77" s="43">
        <f t="shared" si="0"/>
      </c>
    </row>
    <row r="78" spans="2:6" ht="12.75">
      <c r="B78" s="23" t="s">
        <v>55</v>
      </c>
      <c r="C78" s="22" t="s">
        <v>56</v>
      </c>
      <c r="D78" s="14"/>
      <c r="E78" s="42">
        <f>E37+D78</f>
        <v>0</v>
      </c>
      <c r="F78" s="43">
        <f t="shared" si="0"/>
      </c>
    </row>
    <row r="79" spans="2:6" ht="12.75">
      <c r="B79" s="23" t="s">
        <v>57</v>
      </c>
      <c r="C79" s="22" t="s">
        <v>58</v>
      </c>
      <c r="D79" s="14"/>
      <c r="E79" s="42">
        <f>E37+D79</f>
        <v>0</v>
      </c>
      <c r="F79" s="43">
        <f t="shared" si="0"/>
      </c>
    </row>
    <row r="80" spans="2:6" ht="12.75">
      <c r="B80" s="23" t="s">
        <v>59</v>
      </c>
      <c r="C80" s="22" t="s">
        <v>60</v>
      </c>
      <c r="D80" s="14"/>
      <c r="E80" s="42">
        <f>E37+D80</f>
        <v>0</v>
      </c>
      <c r="F80" s="43">
        <f t="shared" si="0"/>
      </c>
    </row>
    <row r="81" spans="2:6" ht="12.75">
      <c r="B81" s="23" t="s">
        <v>61</v>
      </c>
      <c r="C81" s="22" t="s">
        <v>62</v>
      </c>
      <c r="D81" s="14"/>
      <c r="E81" s="42">
        <f>E37+D81</f>
        <v>0</v>
      </c>
      <c r="F81" s="43">
        <f t="shared" si="0"/>
      </c>
    </row>
    <row r="82" spans="2:6" ht="12.75">
      <c r="B82" s="23" t="s">
        <v>63</v>
      </c>
      <c r="C82" s="22" t="s">
        <v>64</v>
      </c>
      <c r="D82" s="14"/>
      <c r="E82" s="42">
        <f>E37+D82</f>
        <v>0</v>
      </c>
      <c r="F82" s="43">
        <f t="shared" si="0"/>
      </c>
    </row>
    <row r="83" spans="2:6" ht="12.75">
      <c r="B83" s="23" t="s">
        <v>65</v>
      </c>
      <c r="C83" s="22" t="s">
        <v>66</v>
      </c>
      <c r="D83" s="14"/>
      <c r="E83" s="42">
        <f>E37+D83</f>
        <v>0</v>
      </c>
      <c r="F83" s="43">
        <f t="shared" si="0"/>
      </c>
    </row>
    <row r="84" spans="2:6" ht="12.75">
      <c r="B84" s="23" t="s">
        <v>67</v>
      </c>
      <c r="C84" s="22" t="s">
        <v>68</v>
      </c>
      <c r="D84" s="14"/>
      <c r="E84" s="42">
        <f>E37+D84</f>
        <v>0</v>
      </c>
      <c r="F84" s="43">
        <f t="shared" si="0"/>
      </c>
    </row>
    <row r="85" ht="12.75">
      <c r="F85" s="45"/>
    </row>
    <row r="86" spans="2:6" ht="12.75">
      <c r="B86" s="46">
        <v>5</v>
      </c>
      <c r="C86" s="32" t="s">
        <v>193</v>
      </c>
      <c r="D86" s="42">
        <f>E11</f>
        <v>0</v>
      </c>
      <c r="E86" s="42">
        <f>E11</f>
        <v>0</v>
      </c>
      <c r="F86" s="43">
        <f>IF((($E$11)=0),"",IF((D86&gt;0),(($E$37)+(D86))/($E$11),""))</f>
      </c>
    </row>
    <row r="87" spans="2:6" ht="12.75">
      <c r="B87" s="27"/>
      <c r="C87" s="21"/>
      <c r="D87" s="44"/>
      <c r="E87" s="49"/>
      <c r="F87" s="50"/>
    </row>
    <row r="88" spans="2:6" ht="12.75">
      <c r="B88" s="27">
        <v>6</v>
      </c>
      <c r="C88" s="21" t="s">
        <v>194</v>
      </c>
      <c r="D88" s="42">
        <f>SUM(D89:D94)</f>
        <v>0</v>
      </c>
      <c r="E88" s="42">
        <f>E37+D88</f>
        <v>0</v>
      </c>
      <c r="F88" s="43">
        <f aca="true" t="shared" si="1" ref="F88:F94">IF((($E$11)=0),"",IF((D88&gt;0),(($E$37)+(D88))/($E$11),""))</f>
      </c>
    </row>
    <row r="89" spans="2:6" ht="12.75">
      <c r="B89" s="23" t="s">
        <v>69</v>
      </c>
      <c r="C89" s="22" t="s">
        <v>70</v>
      </c>
      <c r="D89" s="16"/>
      <c r="E89" s="42">
        <f>E37+D89</f>
        <v>0</v>
      </c>
      <c r="F89" s="43">
        <f t="shared" si="1"/>
      </c>
    </row>
    <row r="90" spans="2:6" ht="12.75">
      <c r="B90" s="23" t="s">
        <v>71</v>
      </c>
      <c r="C90" s="22" t="s">
        <v>72</v>
      </c>
      <c r="D90" s="16"/>
      <c r="E90" s="42">
        <f>E37+D90</f>
        <v>0</v>
      </c>
      <c r="F90" s="43">
        <f t="shared" si="1"/>
      </c>
    </row>
    <row r="91" spans="2:6" ht="12.75">
      <c r="B91" s="23" t="s">
        <v>73</v>
      </c>
      <c r="C91" s="22" t="s">
        <v>74</v>
      </c>
      <c r="D91" s="16"/>
      <c r="E91" s="42">
        <f>E37+D91</f>
        <v>0</v>
      </c>
      <c r="F91" s="43">
        <f t="shared" si="1"/>
      </c>
    </row>
    <row r="92" spans="2:6" ht="12.75">
      <c r="B92" s="23" t="s">
        <v>75</v>
      </c>
      <c r="C92" s="22" t="s">
        <v>76</v>
      </c>
      <c r="D92" s="16"/>
      <c r="E92" s="42">
        <f>E37+D92</f>
        <v>0</v>
      </c>
      <c r="F92" s="43">
        <f t="shared" si="1"/>
      </c>
    </row>
    <row r="93" spans="2:6" ht="12.75">
      <c r="B93" s="33" t="s">
        <v>77</v>
      </c>
      <c r="C93" s="26" t="s">
        <v>78</v>
      </c>
      <c r="D93" s="13"/>
      <c r="E93" s="42">
        <f>E37+D93</f>
        <v>0</v>
      </c>
      <c r="F93" s="43">
        <f t="shared" si="1"/>
      </c>
    </row>
    <row r="94" spans="2:6" ht="12.75">
      <c r="B94" s="23" t="s">
        <v>79</v>
      </c>
      <c r="C94" s="22" t="s">
        <v>173</v>
      </c>
      <c r="D94" s="16"/>
      <c r="E94" s="42">
        <f>E37+D94</f>
        <v>0</v>
      </c>
      <c r="F94" s="43">
        <f t="shared" si="1"/>
      </c>
    </row>
    <row r="95" spans="4:6" ht="12.75">
      <c r="D95" s="2"/>
      <c r="E95" s="45"/>
      <c r="F95" s="45"/>
    </row>
    <row r="96" spans="2:6" ht="12.75">
      <c r="B96" s="27">
        <v>7</v>
      </c>
      <c r="C96" s="21" t="s">
        <v>195</v>
      </c>
      <c r="D96" s="14"/>
      <c r="E96" s="42">
        <f>E37+D96</f>
        <v>0</v>
      </c>
      <c r="F96" s="43">
        <f>IF((($E$11)=0),"",IF((D96&gt;0),(($E$37)+(D96))/($E$11),""))</f>
      </c>
    </row>
    <row r="97" ht="12.75">
      <c r="F97" s="45"/>
    </row>
    <row r="98" spans="2:6" ht="12.75">
      <c r="B98" s="27">
        <v>8</v>
      </c>
      <c r="C98" s="21" t="s">
        <v>196</v>
      </c>
      <c r="D98" s="51">
        <f>SUM(D99+D100+D101+D102+D103)</f>
        <v>0</v>
      </c>
      <c r="E98" s="42">
        <f>E37+D98</f>
        <v>0</v>
      </c>
      <c r="F98" s="43">
        <f aca="true" t="shared" si="2" ref="F98:F103">IF((($E$11)=0),"",IF((D98&gt;0),(($E$37)+(D98))/($E$11),""))</f>
      </c>
    </row>
    <row r="99" spans="2:6" ht="12.75">
      <c r="B99" s="23" t="s">
        <v>80</v>
      </c>
      <c r="C99" s="22" t="s">
        <v>81</v>
      </c>
      <c r="D99" s="14"/>
      <c r="E99" s="42">
        <f>E37+D99</f>
        <v>0</v>
      </c>
      <c r="F99" s="43">
        <f t="shared" si="2"/>
      </c>
    </row>
    <row r="100" spans="2:6" ht="12.75">
      <c r="B100" s="23" t="s">
        <v>82</v>
      </c>
      <c r="C100" s="22" t="s">
        <v>83</v>
      </c>
      <c r="D100" s="17"/>
      <c r="E100" s="42">
        <f>E37+D100</f>
        <v>0</v>
      </c>
      <c r="F100" s="43">
        <f t="shared" si="2"/>
      </c>
    </row>
    <row r="101" spans="2:6" ht="12.75">
      <c r="B101" s="23" t="s">
        <v>84</v>
      </c>
      <c r="C101" s="22" t="s">
        <v>85</v>
      </c>
      <c r="D101" s="13"/>
      <c r="E101" s="42">
        <f>E37+D101</f>
        <v>0</v>
      </c>
      <c r="F101" s="43">
        <f t="shared" si="2"/>
      </c>
    </row>
    <row r="102" spans="2:6" ht="12.75">
      <c r="B102" s="23" t="s">
        <v>86</v>
      </c>
      <c r="C102" s="22" t="s">
        <v>87</v>
      </c>
      <c r="D102" s="15"/>
      <c r="E102" s="42">
        <f>E37+D102</f>
        <v>0</v>
      </c>
      <c r="F102" s="43">
        <f t="shared" si="2"/>
      </c>
    </row>
    <row r="103" spans="2:6" ht="12.75">
      <c r="B103" s="23" t="s">
        <v>88</v>
      </c>
      <c r="C103" s="22" t="s">
        <v>89</v>
      </c>
      <c r="D103" s="17"/>
      <c r="E103" s="42">
        <f>E37+D103</f>
        <v>0</v>
      </c>
      <c r="F103" s="43">
        <f t="shared" si="2"/>
      </c>
    </row>
    <row r="104" ht="12.75">
      <c r="F104" s="45"/>
    </row>
    <row r="105" spans="2:6" ht="12.75">
      <c r="B105" s="27">
        <v>9</v>
      </c>
      <c r="C105" s="21" t="s">
        <v>197</v>
      </c>
      <c r="D105" s="51">
        <f>SUM(D106:D129)</f>
        <v>0</v>
      </c>
      <c r="E105" s="42">
        <f>E37+D105</f>
        <v>0</v>
      </c>
      <c r="F105" s="43">
        <f aca="true" t="shared" si="3" ref="F105:F123">IF((($E$11)=0),"",IF((D105&gt;0),(($E$37)+(D105))/($E$11),""))</f>
      </c>
    </row>
    <row r="106" spans="2:6" ht="12.75">
      <c r="B106" s="23" t="s">
        <v>90</v>
      </c>
      <c r="C106" s="22" t="s">
        <v>91</v>
      </c>
      <c r="D106" s="16"/>
      <c r="E106" s="42">
        <f>E37+D106</f>
        <v>0</v>
      </c>
      <c r="F106" s="43">
        <f t="shared" si="3"/>
      </c>
    </row>
    <row r="107" spans="2:6" ht="12.75">
      <c r="B107" s="23" t="s">
        <v>92</v>
      </c>
      <c r="C107" s="22" t="s">
        <v>93</v>
      </c>
      <c r="D107" s="16"/>
      <c r="E107" s="42">
        <f>E37+D107</f>
        <v>0</v>
      </c>
      <c r="F107" s="43">
        <f t="shared" si="3"/>
      </c>
    </row>
    <row r="108" spans="2:6" ht="12.75">
      <c r="B108" s="23" t="s">
        <v>94</v>
      </c>
      <c r="C108" s="22" t="s">
        <v>95</v>
      </c>
      <c r="D108" s="16"/>
      <c r="E108" s="42">
        <f>E37+D108</f>
        <v>0</v>
      </c>
      <c r="F108" s="43">
        <f t="shared" si="3"/>
      </c>
    </row>
    <row r="109" spans="2:6" ht="12.75">
      <c r="B109" s="23" t="s">
        <v>96</v>
      </c>
      <c r="C109" s="22" t="s">
        <v>97</v>
      </c>
      <c r="D109" s="16"/>
      <c r="E109" s="42">
        <f>E37+D109</f>
        <v>0</v>
      </c>
      <c r="F109" s="43">
        <f t="shared" si="3"/>
      </c>
    </row>
    <row r="110" spans="2:6" ht="12.75">
      <c r="B110" s="23" t="s">
        <v>98</v>
      </c>
      <c r="C110" s="22" t="s">
        <v>99</v>
      </c>
      <c r="D110" s="16"/>
      <c r="E110" s="42">
        <f>E37+D110</f>
        <v>0</v>
      </c>
      <c r="F110" s="43">
        <f t="shared" si="3"/>
      </c>
    </row>
    <row r="111" spans="2:6" ht="12.75">
      <c r="B111" s="23" t="s">
        <v>100</v>
      </c>
      <c r="C111" s="22" t="s">
        <v>101</v>
      </c>
      <c r="D111" s="16"/>
      <c r="E111" s="42">
        <f>E37+D111</f>
        <v>0</v>
      </c>
      <c r="F111" s="43">
        <f t="shared" si="3"/>
      </c>
    </row>
    <row r="112" spans="2:6" ht="12.75">
      <c r="B112" s="23" t="s">
        <v>102</v>
      </c>
      <c r="C112" s="22" t="s">
        <v>103</v>
      </c>
      <c r="D112" s="16"/>
      <c r="E112" s="42">
        <f>E37+D112</f>
        <v>0</v>
      </c>
      <c r="F112" s="43">
        <f t="shared" si="3"/>
      </c>
    </row>
    <row r="113" spans="2:6" ht="12.75">
      <c r="B113" s="23" t="s">
        <v>104</v>
      </c>
      <c r="C113" s="22" t="s">
        <v>105</v>
      </c>
      <c r="D113" s="16"/>
      <c r="E113" s="42">
        <f>E37+D113</f>
        <v>0</v>
      </c>
      <c r="F113" s="43">
        <f t="shared" si="3"/>
      </c>
    </row>
    <row r="114" spans="2:6" ht="12.75">
      <c r="B114" s="23" t="s">
        <v>106</v>
      </c>
      <c r="C114" s="22" t="s">
        <v>107</v>
      </c>
      <c r="D114" s="16"/>
      <c r="E114" s="42">
        <f>E37+D114</f>
        <v>0</v>
      </c>
      <c r="F114" s="43">
        <f t="shared" si="3"/>
      </c>
    </row>
    <row r="115" spans="2:6" ht="12.75">
      <c r="B115" s="23" t="s">
        <v>108</v>
      </c>
      <c r="C115" s="22" t="s">
        <v>109</v>
      </c>
      <c r="D115" s="16"/>
      <c r="E115" s="42">
        <f>E37+D115</f>
        <v>0</v>
      </c>
      <c r="F115" s="43">
        <f t="shared" si="3"/>
      </c>
    </row>
    <row r="116" spans="2:6" ht="12.75">
      <c r="B116" s="23" t="s">
        <v>110</v>
      </c>
      <c r="C116" s="22" t="s">
        <v>111</v>
      </c>
      <c r="D116" s="16"/>
      <c r="E116" s="42">
        <f>E37+D116</f>
        <v>0</v>
      </c>
      <c r="F116" s="43">
        <f t="shared" si="3"/>
      </c>
    </row>
    <row r="117" spans="2:6" ht="12.75">
      <c r="B117" s="23" t="s">
        <v>112</v>
      </c>
      <c r="C117" s="22" t="s">
        <v>113</v>
      </c>
      <c r="D117" s="16"/>
      <c r="E117" s="42">
        <f>E37+D117</f>
        <v>0</v>
      </c>
      <c r="F117" s="43">
        <f t="shared" si="3"/>
      </c>
    </row>
    <row r="118" spans="2:6" ht="12.75">
      <c r="B118" s="23" t="s">
        <v>114</v>
      </c>
      <c r="C118" s="22" t="s">
        <v>148</v>
      </c>
      <c r="D118" s="16"/>
      <c r="E118" s="42">
        <f>E37+D118</f>
        <v>0</v>
      </c>
      <c r="F118" s="43">
        <f t="shared" si="3"/>
      </c>
    </row>
    <row r="119" spans="2:6" ht="12.75">
      <c r="B119" s="23" t="s">
        <v>115</v>
      </c>
      <c r="C119" s="22" t="s">
        <v>116</v>
      </c>
      <c r="D119" s="16"/>
      <c r="E119" s="42">
        <f>E37+D119</f>
        <v>0</v>
      </c>
      <c r="F119" s="43">
        <f t="shared" si="3"/>
      </c>
    </row>
    <row r="120" spans="2:6" ht="12.75">
      <c r="B120" s="23" t="s">
        <v>117</v>
      </c>
      <c r="C120" s="22" t="s">
        <v>118</v>
      </c>
      <c r="D120" s="16"/>
      <c r="E120" s="42">
        <f>E37+D120</f>
        <v>0</v>
      </c>
      <c r="F120" s="43">
        <f t="shared" si="3"/>
      </c>
    </row>
    <row r="121" spans="2:6" ht="12.75">
      <c r="B121" s="23" t="s">
        <v>119</v>
      </c>
      <c r="C121" s="22" t="s">
        <v>120</v>
      </c>
      <c r="D121" s="16"/>
      <c r="E121" s="42">
        <f>E37+D121</f>
        <v>0</v>
      </c>
      <c r="F121" s="43">
        <f t="shared" si="3"/>
      </c>
    </row>
    <row r="122" spans="2:6" ht="12.75">
      <c r="B122" s="23" t="s">
        <v>121</v>
      </c>
      <c r="C122" s="22" t="s">
        <v>122</v>
      </c>
      <c r="D122" s="16"/>
      <c r="E122" s="42">
        <f>E37+D122</f>
        <v>0</v>
      </c>
      <c r="F122" s="43">
        <f t="shared" si="3"/>
      </c>
    </row>
    <row r="123" spans="2:6" ht="12.75">
      <c r="B123" s="23" t="s">
        <v>123</v>
      </c>
      <c r="C123" s="22" t="s">
        <v>141</v>
      </c>
      <c r="D123" s="16"/>
      <c r="E123" s="42">
        <f>E37+D123</f>
        <v>0</v>
      </c>
      <c r="F123" s="43">
        <f t="shared" si="3"/>
      </c>
    </row>
    <row r="124" spans="3:6" ht="12.75">
      <c r="C124" s="22" t="s">
        <v>142</v>
      </c>
      <c r="D124" s="18"/>
      <c r="E124" s="49"/>
      <c r="F124" s="45"/>
    </row>
    <row r="125" spans="2:6" ht="12.75">
      <c r="B125" s="23" t="s">
        <v>124</v>
      </c>
      <c r="C125" s="22" t="s">
        <v>125</v>
      </c>
      <c r="D125" s="16"/>
      <c r="E125" s="42">
        <f>E37+D125</f>
        <v>0</v>
      </c>
      <c r="F125" s="43">
        <f>IF((($E$11)=0),"",IF((D125&gt;0),(($E$37)+(D125))/($E$11),""))</f>
      </c>
    </row>
    <row r="126" spans="2:6" ht="12.75">
      <c r="B126" s="23" t="s">
        <v>126</v>
      </c>
      <c r="C126" s="22" t="s">
        <v>127</v>
      </c>
      <c r="D126" s="16"/>
      <c r="E126" s="42">
        <f>E37+D126</f>
        <v>0</v>
      </c>
      <c r="F126" s="43">
        <f>IF((($E$11)=0),"",IF((D126&gt;0),(($E$37)+(D126))/($E$11),""))</f>
      </c>
    </row>
    <row r="127" spans="2:6" ht="12.75">
      <c r="B127" s="23" t="s">
        <v>128</v>
      </c>
      <c r="C127" s="22" t="s">
        <v>174</v>
      </c>
      <c r="D127" s="16"/>
      <c r="E127" s="42">
        <f>E37+D127</f>
        <v>0</v>
      </c>
      <c r="F127" s="43">
        <f>IF((($E$11)=0),"",IF((D127&gt;0),(($E$37)+(D127))/($E$11),""))</f>
      </c>
    </row>
    <row r="128" spans="2:6" ht="12.75">
      <c r="B128" s="23" t="s">
        <v>129</v>
      </c>
      <c r="C128" s="22" t="s">
        <v>130</v>
      </c>
      <c r="D128" s="19"/>
      <c r="E128" s="42">
        <f>E37+D128</f>
        <v>0</v>
      </c>
      <c r="F128" s="43">
        <f>IF((($E$11)=0),"",IF((D128&gt;0),(($E$37)+(D128))/($E$11),""))</f>
      </c>
    </row>
    <row r="129" spans="2:6" ht="12.75">
      <c r="B129" s="23" t="s">
        <v>131</v>
      </c>
      <c r="C129" s="22" t="s">
        <v>132</v>
      </c>
      <c r="D129" s="16"/>
      <c r="E129" s="42">
        <f>E37+D129</f>
        <v>0</v>
      </c>
      <c r="F129" s="43">
        <f>IF((($E$11)=0),"",IF((D129&gt;0),(($E$37)+(D129))/($E$11),""))</f>
      </c>
    </row>
    <row r="130" spans="4:6" ht="12.75">
      <c r="D130" s="18"/>
      <c r="F130" s="45"/>
    </row>
    <row r="131" spans="2:6" ht="12.75">
      <c r="B131" s="27">
        <v>10</v>
      </c>
      <c r="C131" s="52" t="s">
        <v>143</v>
      </c>
      <c r="D131" s="17"/>
      <c r="E131" s="42">
        <f>E37+D131</f>
        <v>0</v>
      </c>
      <c r="F131" s="43">
        <f>IF((($E$11)=0),"",IF((D131&gt;0),(($E$37)+(D131))/($E$11),""))</f>
      </c>
    </row>
    <row r="132" spans="4:6" ht="12.75">
      <c r="D132" s="3"/>
      <c r="F132" s="45"/>
    </row>
    <row r="133" spans="2:6" ht="12.75">
      <c r="B133" s="27">
        <v>11</v>
      </c>
      <c r="C133" s="21" t="s">
        <v>144</v>
      </c>
      <c r="D133" s="17"/>
      <c r="E133" s="42">
        <f>E37+D133</f>
        <v>0</v>
      </c>
      <c r="F133" s="43">
        <f>IF((($E$11)=0),"",IF((D133&gt;0),(($E$37)+(D133))/($E$11),""))</f>
      </c>
    </row>
    <row r="134" spans="2:6" ht="12.75">
      <c r="B134" s="27"/>
      <c r="D134" s="3"/>
      <c r="F134" s="45"/>
    </row>
    <row r="135" spans="2:6" ht="12.75">
      <c r="B135" s="27">
        <v>12</v>
      </c>
      <c r="C135" s="21" t="s">
        <v>145</v>
      </c>
      <c r="D135" s="17"/>
      <c r="E135" s="42">
        <f>E37+D135</f>
        <v>0</v>
      </c>
      <c r="F135" s="43">
        <f>IF((($E$11)=0),"",IF((D135&gt;0),(($E$37)+(D135))/($E$11),""))</f>
      </c>
    </row>
    <row r="136" spans="2:6" ht="12.75">
      <c r="B136" s="27"/>
      <c r="D136" s="3"/>
      <c r="F136" s="45"/>
    </row>
    <row r="137" spans="2:6" ht="12.75">
      <c r="B137" s="27">
        <v>13</v>
      </c>
      <c r="C137" s="21" t="s">
        <v>146</v>
      </c>
      <c r="D137" s="14"/>
      <c r="E137" s="42">
        <f>E37+D137</f>
        <v>0</v>
      </c>
      <c r="F137" s="43">
        <f>IF((($E$11)=0),"",IF((D137&gt;0),(($E$37)+(D137))/($E$11),""))</f>
      </c>
    </row>
    <row r="138" spans="4:6" ht="12.75">
      <c r="D138" s="3"/>
      <c r="F138" s="45"/>
    </row>
    <row r="139" spans="2:6" ht="12.75">
      <c r="B139" s="27">
        <v>14</v>
      </c>
      <c r="C139" s="21" t="s">
        <v>147</v>
      </c>
      <c r="D139" s="17"/>
      <c r="E139" s="42">
        <f>E37+D139</f>
        <v>0</v>
      </c>
      <c r="F139" s="43">
        <f>IF((($E$11)=0),"",IF((D139&gt;0),(($E$37)+(D139))/($E$11),""))</f>
      </c>
    </row>
    <row r="140" spans="4:6" ht="12.75">
      <c r="D140" s="3"/>
      <c r="F140" s="45"/>
    </row>
    <row r="141" spans="2:6" ht="12.75">
      <c r="B141" s="27">
        <v>15</v>
      </c>
      <c r="C141" s="21" t="s">
        <v>150</v>
      </c>
      <c r="D141" s="14"/>
      <c r="E141" s="42">
        <f>E37+D141</f>
        <v>0</v>
      </c>
      <c r="F141" s="43">
        <f>IF((($E$11)=0),"",IF((D141&gt;0),(($E$37)+(D141))/($E$11),""))</f>
      </c>
    </row>
    <row r="142" spans="2:6" ht="12.75">
      <c r="B142" s="27"/>
      <c r="D142" s="3"/>
      <c r="F142" s="45"/>
    </row>
    <row r="143" spans="2:6" ht="12.75">
      <c r="B143" s="27">
        <v>16</v>
      </c>
      <c r="C143" s="21" t="s">
        <v>149</v>
      </c>
      <c r="D143" s="14"/>
      <c r="E143" s="42">
        <f>E37+D143</f>
        <v>0</v>
      </c>
      <c r="F143" s="43">
        <f>IF((($E$11)=0),"",IF((D143&gt;0),(($E$37)+(D143))/($E$11),""))</f>
      </c>
    </row>
    <row r="144" spans="4:6" ht="12.75">
      <c r="D144" s="3"/>
      <c r="F144" s="45"/>
    </row>
    <row r="145" spans="2:6" ht="12.75">
      <c r="B145" s="27">
        <v>17</v>
      </c>
      <c r="C145" s="21" t="s">
        <v>151</v>
      </c>
      <c r="D145" s="14"/>
      <c r="E145" s="42">
        <f>E37+D145</f>
        <v>0</v>
      </c>
      <c r="F145" s="43">
        <f>IF((($E$11)=0),"",IF((D145&gt;0),(($E$37)+(D145))/($E$11),""))</f>
      </c>
    </row>
    <row r="146" spans="2:6" ht="12.75">
      <c r="B146" s="27"/>
      <c r="D146" s="3"/>
      <c r="F146" s="45"/>
    </row>
    <row r="147" spans="2:6" ht="12.75">
      <c r="B147" s="27">
        <v>18</v>
      </c>
      <c r="C147" s="21" t="s">
        <v>152</v>
      </c>
      <c r="D147" s="14"/>
      <c r="E147" s="42">
        <f>E37+D147</f>
        <v>0</v>
      </c>
      <c r="F147" s="43">
        <f>IF((($E$11)=0),"",IF((D147&gt;0),(($E$37)+(D147))/($E$11),""))</f>
      </c>
    </row>
    <row r="148" spans="2:6" ht="12.75">
      <c r="B148" s="27"/>
      <c r="D148" s="3"/>
      <c r="F148" s="45"/>
    </row>
    <row r="149" spans="2:6" ht="12.75">
      <c r="B149" s="27">
        <v>19</v>
      </c>
      <c r="C149" s="21" t="s">
        <v>153</v>
      </c>
      <c r="D149" s="17"/>
      <c r="E149" s="42">
        <f>E37+D149</f>
        <v>0</v>
      </c>
      <c r="F149" s="43">
        <f>IF((($E$11)=0),"",IF((D149&gt;0),(($E$37)+(D149))/($E$11),""))</f>
      </c>
    </row>
    <row r="150" spans="2:6" ht="12.75">
      <c r="B150" s="27"/>
      <c r="D150" s="3"/>
      <c r="F150" s="45"/>
    </row>
    <row r="151" spans="2:6" ht="12.75">
      <c r="B151" s="27">
        <v>20</v>
      </c>
      <c r="C151" s="21" t="s">
        <v>154</v>
      </c>
      <c r="D151" s="17"/>
      <c r="E151" s="42">
        <f>E37+D151</f>
        <v>0</v>
      </c>
      <c r="F151" s="43">
        <f>IF((($E$11)=0),"",IF((D151&gt;0),(($E$37)+(D151))/($E$11),""))</f>
      </c>
    </row>
    <row r="152" spans="2:6" ht="12.75">
      <c r="B152" s="27"/>
      <c r="D152" s="3"/>
      <c r="F152" s="45"/>
    </row>
    <row r="153" spans="2:6" ht="12.75">
      <c r="B153" s="27">
        <v>21</v>
      </c>
      <c r="C153" s="21" t="s">
        <v>155</v>
      </c>
      <c r="D153" s="14"/>
      <c r="E153" s="42">
        <f>E37+D153</f>
        <v>0</v>
      </c>
      <c r="F153" s="43">
        <f>IF((($E$11)=0),"",IF((D153&gt;0),(($E$37)+(D153))/($E$11),""))</f>
      </c>
    </row>
    <row r="154" spans="2:6" ht="12.75">
      <c r="B154" s="27"/>
      <c r="D154" s="3"/>
      <c r="F154" s="45"/>
    </row>
    <row r="155" spans="2:6" ht="12.75">
      <c r="B155" s="27">
        <v>22</v>
      </c>
      <c r="C155" s="21" t="s">
        <v>156</v>
      </c>
      <c r="D155" s="17"/>
      <c r="E155" s="42">
        <f>E37+D155</f>
        <v>0</v>
      </c>
      <c r="F155" s="43">
        <f>IF((($E$11)=0),"",IF((D155&gt;0),(($E$37)+(D155))/($E$11),""))</f>
      </c>
    </row>
    <row r="156" spans="2:6" ht="12.75">
      <c r="B156" s="27"/>
      <c r="D156" s="3"/>
      <c r="F156" s="45"/>
    </row>
    <row r="157" spans="2:6" ht="12.75">
      <c r="B157" s="27">
        <v>23</v>
      </c>
      <c r="C157" s="21" t="s">
        <v>157</v>
      </c>
      <c r="D157" s="19"/>
      <c r="E157" s="42">
        <f>E37+D157</f>
        <v>0</v>
      </c>
      <c r="F157" s="43">
        <f>IF((($E$11)=0),"",IF((D157&gt;0),(($E$37)+(D157))/($E$11),""))</f>
      </c>
    </row>
    <row r="158" spans="2:6" ht="12.75">
      <c r="B158" s="27"/>
      <c r="F158" s="45"/>
    </row>
    <row r="159" spans="2:6" ht="12.75">
      <c r="B159" s="46">
        <v>24</v>
      </c>
      <c r="C159" s="32" t="s">
        <v>158</v>
      </c>
      <c r="D159" s="53">
        <f>E27</f>
        <v>0</v>
      </c>
      <c r="E159" s="42">
        <f>E37-E27</f>
        <v>0</v>
      </c>
      <c r="F159" s="43">
        <f>IF((($E$11)=0),"",IF((D159&gt;0),(($E$37)+(D159))/($E$11),""))</f>
      </c>
    </row>
    <row r="160" spans="2:6" ht="12.75">
      <c r="B160" s="27"/>
      <c r="F160" s="45"/>
    </row>
    <row r="161" spans="2:6" ht="12.75">
      <c r="B161" s="27">
        <v>25</v>
      </c>
      <c r="C161" s="21" t="s">
        <v>159</v>
      </c>
      <c r="D161" s="19"/>
      <c r="E161" s="42">
        <f>E37+D161</f>
        <v>0</v>
      </c>
      <c r="F161" s="43">
        <f>IF((($E$11)=0),"",IF((D161&gt;0),(($E$37)+(D161))/($E$11),""))</f>
      </c>
    </row>
    <row r="162" spans="2:6" ht="12.75">
      <c r="B162" s="27"/>
      <c r="D162" s="3"/>
      <c r="F162" s="45"/>
    </row>
    <row r="163" spans="2:6" ht="12.75">
      <c r="B163" s="27">
        <v>26</v>
      </c>
      <c r="C163" s="21" t="s">
        <v>160</v>
      </c>
      <c r="D163" s="17"/>
      <c r="E163" s="42">
        <f>E37+D163</f>
        <v>0</v>
      </c>
      <c r="F163" s="43">
        <f>IF((($E$11)=0),"",IF((D163&gt;0),(($E$37)+(D163))/($E$11),""))</f>
      </c>
    </row>
    <row r="164" spans="2:6" ht="12.75">
      <c r="B164" s="27"/>
      <c r="D164" s="3"/>
      <c r="F164" s="45"/>
    </row>
    <row r="165" spans="2:6" ht="12.75">
      <c r="B165" s="27">
        <v>27</v>
      </c>
      <c r="C165" s="21" t="s">
        <v>161</v>
      </c>
      <c r="D165" s="17"/>
      <c r="E165" s="42">
        <f>E37+D165</f>
        <v>0</v>
      </c>
      <c r="F165" s="43">
        <f>IF((($E$11)=0),"",IF((D165&gt;0),(($E$37)+(D165))/($E$11),""))</f>
      </c>
    </row>
    <row r="166" spans="2:6" ht="12.75">
      <c r="B166" s="27"/>
      <c r="D166" s="3"/>
      <c r="F166" s="45"/>
    </row>
    <row r="167" spans="2:6" ht="12.75">
      <c r="B167" s="27">
        <v>28</v>
      </c>
      <c r="C167" s="21" t="s">
        <v>162</v>
      </c>
      <c r="D167" s="17"/>
      <c r="E167" s="42">
        <f>E37+D167</f>
        <v>0</v>
      </c>
      <c r="F167" s="43">
        <f>IF((($E$11)=0),"",IF((D167&gt;0),(($E$37)+(D167))/($E$11),""))</f>
      </c>
    </row>
    <row r="168" spans="2:6" ht="12.75">
      <c r="B168" s="27"/>
      <c r="D168" s="3"/>
      <c r="F168" s="45"/>
    </row>
    <row r="169" spans="2:6" ht="12.75">
      <c r="B169" s="27">
        <v>29</v>
      </c>
      <c r="C169" s="21" t="s">
        <v>163</v>
      </c>
      <c r="D169" s="17"/>
      <c r="E169" s="42">
        <f>E37+D169</f>
        <v>0</v>
      </c>
      <c r="F169" s="43">
        <f>IF((($E$11)=0),"",IF((D169&gt;0),(($E$37)+(D169))/($E$11),""))</f>
      </c>
    </row>
    <row r="170" spans="2:6" ht="12.75">
      <c r="B170" s="27"/>
      <c r="D170" s="3"/>
      <c r="F170" s="45"/>
    </row>
    <row r="171" spans="2:6" ht="12.75">
      <c r="B171" s="27">
        <v>30</v>
      </c>
      <c r="C171" s="21" t="s">
        <v>164</v>
      </c>
      <c r="D171" s="17"/>
      <c r="E171" s="42">
        <f>E37+D171</f>
        <v>0</v>
      </c>
      <c r="F171" s="43">
        <f>IF((($E$11)=0),"",IF((D171&gt;0),(($E$37)+(D171))/($E$11),""))</f>
      </c>
    </row>
    <row r="172" spans="2:6" ht="12.75">
      <c r="B172" s="27"/>
      <c r="D172" s="3"/>
      <c r="F172" s="45"/>
    </row>
    <row r="173" spans="2:6" ht="12.75">
      <c r="B173" s="27">
        <v>31</v>
      </c>
      <c r="C173" s="21" t="s">
        <v>165</v>
      </c>
      <c r="D173" s="17"/>
      <c r="E173" s="42">
        <f>E37+D173</f>
        <v>0</v>
      </c>
      <c r="F173" s="43">
        <f>IF((($E$11)=0),"",IF((D173&gt;0),(($E$37)+(D173))/($E$11),""))</f>
      </c>
    </row>
    <row r="174" spans="2:6" ht="12.75">
      <c r="B174" s="27"/>
      <c r="D174" s="3"/>
      <c r="F174" s="45"/>
    </row>
    <row r="175" spans="2:6" ht="12.75">
      <c r="B175" s="27">
        <v>32</v>
      </c>
      <c r="C175" s="21" t="s">
        <v>177</v>
      </c>
      <c r="D175" s="17"/>
      <c r="E175" s="42">
        <f>E37+D175</f>
        <v>0</v>
      </c>
      <c r="F175" s="43">
        <f>IF((($E$11)=0),"",IF((D175&gt;0),(($E$37)+(D175))/($E$11),""))</f>
      </c>
    </row>
    <row r="176" spans="2:6" ht="12.75">
      <c r="B176" s="27"/>
      <c r="D176" s="3"/>
      <c r="F176" s="45"/>
    </row>
    <row r="177" spans="2:6" ht="12.75">
      <c r="B177" s="27">
        <v>33</v>
      </c>
      <c r="C177" s="21" t="s">
        <v>166</v>
      </c>
      <c r="D177" s="20"/>
      <c r="E177" s="42">
        <f>E37+D177</f>
        <v>0</v>
      </c>
      <c r="F177" s="43">
        <f>IF((($E$11)=0),"",IF((D177&gt;0),(($E$37)+(D177))/($E$11),""))</f>
      </c>
    </row>
    <row r="178" spans="2:6" ht="12.75">
      <c r="B178" s="27"/>
      <c r="D178" s="3"/>
      <c r="F178" s="45"/>
    </row>
    <row r="179" spans="2:6" ht="12.75">
      <c r="B179" s="27">
        <v>34</v>
      </c>
      <c r="C179" s="21" t="s">
        <v>178</v>
      </c>
      <c r="D179" s="17"/>
      <c r="E179" s="42">
        <f>E37+D179</f>
        <v>0</v>
      </c>
      <c r="F179" s="43">
        <f>IF((($E$11)=0),"",IF((D179&gt;0),(($E$37)+(D179))/($E$11),""))</f>
      </c>
    </row>
    <row r="180" spans="2:6" ht="12.75">
      <c r="B180" s="27"/>
      <c r="D180" s="3"/>
      <c r="F180" s="45"/>
    </row>
    <row r="181" spans="2:6" ht="12.75">
      <c r="B181" s="27">
        <v>35</v>
      </c>
      <c r="C181" s="21" t="s">
        <v>179</v>
      </c>
      <c r="D181" s="17"/>
      <c r="E181" s="42">
        <f>E37+D181</f>
        <v>0</v>
      </c>
      <c r="F181" s="43">
        <f>IF((($E$11)=0),"",IF((D181&gt;0),(($E$37)+(D181))/($E$11),""))</f>
      </c>
    </row>
    <row r="182" spans="2:6" ht="12.75">
      <c r="B182" s="27"/>
      <c r="D182" s="3"/>
      <c r="F182" s="45"/>
    </row>
    <row r="183" spans="2:6" ht="12.75">
      <c r="B183" s="27">
        <v>37</v>
      </c>
      <c r="C183" s="21" t="s">
        <v>180</v>
      </c>
      <c r="D183" s="17"/>
      <c r="E183" s="42">
        <f>E37+D183</f>
        <v>0</v>
      </c>
      <c r="F183" s="43">
        <f>IF((($E$11)=0),"",IF((D183&gt;0),(($E$37)+(D183))/($E$11),""))</f>
      </c>
    </row>
    <row r="184" spans="2:6" ht="12.75">
      <c r="B184" s="27"/>
      <c r="D184" s="3"/>
      <c r="F184" s="45"/>
    </row>
    <row r="185" spans="2:6" ht="12.75">
      <c r="B185" s="27">
        <v>38</v>
      </c>
      <c r="C185" s="21" t="s">
        <v>181</v>
      </c>
      <c r="D185" s="17"/>
      <c r="E185" s="42">
        <f>E37+D185</f>
        <v>0</v>
      </c>
      <c r="F185" s="43">
        <f>IF((($E$11)=0),"",IF((D185&gt;0),(($E$37)+(D185))/($E$11),""))</f>
      </c>
    </row>
    <row r="186" spans="2:6" ht="12.75">
      <c r="B186" s="27"/>
      <c r="C186" s="21"/>
      <c r="F186" s="45"/>
    </row>
    <row r="187" spans="2:6" ht="12.75">
      <c r="B187" s="27"/>
      <c r="C187" s="21"/>
      <c r="D187" s="48">
        <f>SUM(D96:D185)-D98-D105</f>
        <v>0</v>
      </c>
      <c r="F187" s="45"/>
    </row>
    <row r="188" spans="2:6" ht="12.75">
      <c r="B188" s="27"/>
      <c r="F188" s="45"/>
    </row>
    <row r="189" spans="2:6" ht="12.75">
      <c r="B189" s="46">
        <v>39</v>
      </c>
      <c r="C189" s="32" t="s">
        <v>169</v>
      </c>
      <c r="D189" s="20"/>
      <c r="E189" s="42">
        <f>E37+D189</f>
        <v>0</v>
      </c>
      <c r="F189" s="43">
        <f>IF((($E$11)=0),"",IF((D189&gt;0),(($E$37)+(D189))/($E$11),""))</f>
      </c>
    </row>
    <row r="190" spans="2:6" ht="12.75">
      <c r="B190" s="46"/>
      <c r="C190" s="26"/>
      <c r="D190" s="3"/>
      <c r="F190" s="45"/>
    </row>
    <row r="191" spans="2:6" ht="12.75">
      <c r="B191" s="46">
        <v>40</v>
      </c>
      <c r="C191" s="32" t="s">
        <v>175</v>
      </c>
      <c r="D191" s="20"/>
      <c r="E191" s="42">
        <f>E37+D191</f>
        <v>0</v>
      </c>
      <c r="F191" s="43">
        <f>IF((($E$11)=0),"",IF((D191&gt;0),(($E$37)+(D191))/($E$11),""))</f>
      </c>
    </row>
    <row r="192" spans="2:6" ht="12.75">
      <c r="B192" s="27"/>
      <c r="D192" s="3"/>
      <c r="F192" s="45"/>
    </row>
    <row r="193" spans="2:6" ht="12.75">
      <c r="B193" s="27">
        <v>41</v>
      </c>
      <c r="C193" s="21" t="s">
        <v>176</v>
      </c>
      <c r="D193" s="17"/>
      <c r="E193" s="42">
        <f>E37+D193</f>
        <v>0</v>
      </c>
      <c r="F193" s="43">
        <f>IF((($E$11)=0),"",IF((D193&gt;0),(($E$37)+(D193))/($E$11),""))</f>
      </c>
    </row>
    <row r="194" spans="2:6" ht="12.75">
      <c r="B194" s="27"/>
      <c r="F194" s="45"/>
    </row>
    <row r="195" spans="2:6" ht="12.75">
      <c r="B195" s="27"/>
      <c r="F195" s="45"/>
    </row>
    <row r="196" spans="1:6" ht="12.75">
      <c r="A196" s="26"/>
      <c r="B196" s="46"/>
      <c r="F196" s="45"/>
    </row>
    <row r="197" ht="12.75">
      <c r="F197" s="45"/>
    </row>
  </sheetData>
  <sheetProtection password="C46A" sheet="1" selectLockedCells="1"/>
  <mergeCells count="4">
    <mergeCell ref="B42:F42"/>
    <mergeCell ref="A2:F2"/>
    <mergeCell ref="C6:E6"/>
    <mergeCell ref="C9:E9"/>
  </mergeCells>
  <printOptions/>
  <pageMargins left="0" right="0" top="1" bottom="1" header="0.5" footer="1"/>
  <pageSetup horizontalDpi="600" verticalDpi="600" orientation="portrait" scale="76" r:id="rId1"/>
  <rowBreaks count="3" manualBreakCount="3">
    <brk id="56" max="6" man="1"/>
    <brk id="96" max="6" man="1"/>
    <brk id="147" max="6" man="1"/>
  </rowBreaks>
  <colBreaks count="1" manualBreakCount="1">
    <brk id="6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TPRSHAI</dc:creator>
  <cp:keywords/>
  <dc:description/>
  <cp:lastModifiedBy>Lawrence, Glenn</cp:lastModifiedBy>
  <cp:lastPrinted>2008-01-18T19:08:58Z</cp:lastPrinted>
  <dcterms:created xsi:type="dcterms:W3CDTF">2004-02-09T21:37:33Z</dcterms:created>
  <dcterms:modified xsi:type="dcterms:W3CDTF">2012-05-17T14:02:21Z</dcterms:modified>
  <cp:category/>
  <cp:version/>
  <cp:contentType/>
  <cp:contentStatus/>
</cp:coreProperties>
</file>