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2" windowHeight="4452" tabRatio="778" activeTab="0"/>
  </bookViews>
  <sheets>
    <sheet name="Abstract of Ratables" sheetId="1" r:id="rId1"/>
  </sheets>
  <definedNames>
    <definedName name="_Fill" hidden="1">'Abstract of Ratables'!#REF!</definedName>
    <definedName name="_xlnm.Print_Area" localSheetId="0">'Abstract of Ratables'!$D$1:$CD$26</definedName>
  </definedNames>
  <calcPr fullCalcOnLoad="1"/>
</workbook>
</file>

<file path=xl/sharedStrings.xml><?xml version="1.0" encoding="utf-8"?>
<sst xmlns="http://schemas.openxmlformats.org/spreadsheetml/2006/main" count="1882" uniqueCount="1294">
  <si>
    <t>Land Value</t>
  </si>
  <si>
    <t>County Equalization Ratio</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</si>
  <si>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</si>
  <si>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</si>
  <si>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</si>
  <si>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</si>
  <si>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</si>
  <si>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</si>
  <si>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</si>
  <si>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</si>
  <si>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</si>
  <si>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</si>
  <si>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</si>
  <si>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</si>
  <si>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</si>
  <si>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</si>
  <si>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</si>
  <si>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</si>
  <si>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</si>
  <si>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 xml:space="preserve">School Budget BPP Aid                                                               </t>
  </si>
  <si>
    <t>Reg. Consol. &amp; Joint School Tax</t>
  </si>
  <si>
    <t>Municipal Library Tax</t>
  </si>
  <si>
    <t>0101</t>
  </si>
  <si>
    <t>Absecon City</t>
  </si>
  <si>
    <t>0102</t>
  </si>
  <si>
    <t>Atlantic City</t>
  </si>
  <si>
    <t>0103</t>
  </si>
  <si>
    <t>Brigantine City</t>
  </si>
  <si>
    <t>0104</t>
  </si>
  <si>
    <t>0105</t>
  </si>
  <si>
    <t>0106</t>
  </si>
  <si>
    <t>Corbin City</t>
  </si>
  <si>
    <t>0107</t>
  </si>
  <si>
    <t>Egg Harbor City</t>
  </si>
  <si>
    <t>0108</t>
  </si>
  <si>
    <t>0109</t>
  </si>
  <si>
    <t>Estell Manor City</t>
  </si>
  <si>
    <t>0110</t>
  </si>
  <si>
    <t>0111</t>
  </si>
  <si>
    <t>0112</t>
  </si>
  <si>
    <t>0113</t>
  </si>
  <si>
    <t>Hammonton Town</t>
  </si>
  <si>
    <t>0114</t>
  </si>
  <si>
    <t>Linwood City</t>
  </si>
  <si>
    <t>0115</t>
  </si>
  <si>
    <t>0116</t>
  </si>
  <si>
    <t>Margate City</t>
  </si>
  <si>
    <t>0117</t>
  </si>
  <si>
    <t>0118</t>
  </si>
  <si>
    <t>Northfield City</t>
  </si>
  <si>
    <t>0119</t>
  </si>
  <si>
    <t>Pleasantville City</t>
  </si>
  <si>
    <t>0120</t>
  </si>
  <si>
    <t>Port Republic City</t>
  </si>
  <si>
    <t>0121</t>
  </si>
  <si>
    <t>Somers Point City</t>
  </si>
  <si>
    <t>0122</t>
  </si>
  <si>
    <t>Ventnor City</t>
  </si>
  <si>
    <t>0123</t>
  </si>
  <si>
    <t>Atlantic</t>
  </si>
  <si>
    <t>Buena Borough</t>
  </si>
  <si>
    <t>Buena Vista Township</t>
  </si>
  <si>
    <t>Egg Harbor Township</t>
  </si>
  <si>
    <t>Folsom Borough</t>
  </si>
  <si>
    <t>Galloway Township</t>
  </si>
  <si>
    <t>Hamilton Township</t>
  </si>
  <si>
    <t>Longport Borough</t>
  </si>
  <si>
    <t>Mullica Township</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</si>
  <si>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</si>
  <si>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</si>
  <si>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</si>
  <si>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</si>
  <si>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</si>
  <si>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</si>
  <si>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</si>
  <si>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</si>
  <si>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</si>
  <si>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</si>
  <si>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</si>
  <si>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</si>
  <si>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</si>
  <si>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</si>
  <si>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</si>
  <si>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</si>
  <si>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</si>
  <si>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</si>
  <si>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</si>
  <si>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</si>
  <si>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</si>
  <si>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</si>
  <si>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</si>
  <si>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</si>
  <si>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</si>
  <si>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</si>
  <si>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</si>
  <si>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</si>
  <si>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</si>
  <si>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</si>
  <si>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</si>
  <si>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</si>
  <si>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</si>
  <si>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</si>
  <si>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</si>
  <si>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</si>
  <si>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</si>
  <si>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</si>
  <si>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</si>
  <si>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</si>
  <si>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</si>
  <si>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</si>
  <si>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</si>
  <si>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</si>
  <si>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</si>
  <si>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</si>
  <si>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</si>
  <si>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</si>
  <si>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</si>
  <si>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</si>
  <si>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</si>
  <si>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</si>
  <si>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</si>
  <si>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</si>
  <si>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</si>
  <si>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</si>
  <si>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</si>
  <si>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</si>
  <si>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</si>
  <si>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</si>
  <si>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</si>
  <si>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</si>
  <si>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</si>
  <si>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</si>
  <si>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</si>
  <si>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</si>
  <si>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</si>
  <si>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</si>
  <si>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</si>
  <si>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</si>
  <si>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</si>
  <si>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</si>
  <si>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</si>
  <si>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</si>
  <si>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</si>
  <si>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</si>
  <si>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</si>
  <si>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</si>
  <si>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</si>
  <si>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</si>
  <si>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</si>
  <si>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</si>
  <si>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</si>
  <si>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</si>
  <si>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</si>
  <si>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</si>
  <si>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</si>
  <si>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</si>
  <si>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</si>
  <si>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</si>
  <si>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</si>
  <si>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</si>
  <si>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</si>
  <si>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</si>
  <si>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</si>
  <si>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</si>
  <si>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</si>
  <si>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</si>
  <si>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</si>
  <si>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</si>
  <si>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</si>
  <si>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</si>
  <si>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</si>
  <si>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</si>
  <si>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</si>
  <si>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</si>
  <si>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</si>
  <si>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</si>
  <si>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</si>
  <si>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</si>
  <si>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</si>
  <si>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</si>
  <si>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</si>
  <si>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</si>
  <si>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</si>
  <si>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</si>
  <si>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</si>
  <si>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</si>
  <si>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</si>
  <si>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</si>
  <si>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</si>
  <si>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</si>
  <si>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</si>
  <si>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</si>
  <si>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</si>
  <si>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</si>
  <si>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</si>
  <si>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</si>
  <si>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</si>
  <si>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</si>
  <si>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</si>
  <si>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</si>
  <si>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</si>
  <si>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</si>
  <si>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</si>
  <si>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</si>
  <si>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</si>
  <si>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</si>
  <si>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</si>
  <si>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</si>
  <si>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</si>
  <si>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</si>
  <si>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</si>
  <si>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</si>
  <si>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</si>
  <si>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</si>
  <si>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</si>
  <si>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</si>
  <si>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</si>
  <si>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</si>
  <si>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</si>
  <si>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</si>
  <si>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</si>
  <si>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</si>
  <si>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</si>
  <si>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</si>
  <si>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</si>
  <si>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</si>
  <si>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</si>
  <si>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</si>
  <si>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</si>
  <si>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</si>
  <si>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</si>
  <si>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</si>
  <si>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</si>
  <si>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</si>
  <si>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</si>
  <si>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</si>
  <si>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</si>
  <si>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</si>
  <si>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</si>
  <si>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</si>
  <si>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</si>
  <si>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</si>
  <si>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</si>
  <si>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</si>
  <si>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</si>
  <si>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</si>
  <si>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</si>
  <si>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</si>
  <si>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Maple Shade Borough</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</si>
  <si>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</si>
  <si>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</si>
  <si>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</si>
  <si>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</si>
  <si>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</si>
  <si>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</si>
  <si>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</si>
  <si>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</si>
  <si>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</si>
  <si>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</si>
  <si>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</si>
  <si>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</si>
  <si>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</si>
  <si>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</si>
  <si>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</si>
  <si>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</si>
  <si>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</si>
  <si>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</si>
  <si>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</si>
  <si>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</si>
  <si>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</si>
  <si>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</si>
  <si>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</si>
  <si>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</si>
  <si>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</si>
  <si>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</si>
  <si>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</si>
  <si>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</si>
  <si>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</si>
  <si>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</si>
  <si>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</si>
  <si>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</si>
  <si>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</si>
  <si>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</si>
  <si>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</si>
  <si>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</si>
  <si>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</si>
  <si>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</si>
  <si>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</si>
  <si>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</si>
  <si>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</si>
  <si>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</si>
  <si>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</si>
  <si>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</si>
  <si>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</si>
  <si>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</si>
  <si>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</si>
  <si>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</si>
  <si>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</si>
  <si>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</si>
  <si>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</si>
  <si>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</si>
  <si>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</si>
  <si>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</si>
  <si>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</si>
  <si>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</si>
  <si>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</si>
  <si>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</si>
  <si>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</si>
  <si>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</si>
  <si>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</si>
  <si>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</si>
  <si>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</si>
  <si>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</si>
  <si>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</si>
  <si>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</si>
  <si>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</si>
  <si>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</si>
  <si>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</si>
  <si>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</si>
  <si>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</si>
  <si>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</si>
  <si>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</si>
  <si>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</si>
  <si>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</si>
  <si>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</si>
  <si>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</si>
  <si>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</si>
  <si>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</si>
  <si>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</si>
  <si>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</si>
  <si>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</si>
  <si>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</si>
  <si>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</si>
  <si>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</si>
  <si>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</si>
  <si>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</si>
  <si>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</si>
  <si>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</si>
  <si>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</si>
  <si>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</si>
  <si>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Mount Ephraim Borough</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</si>
  <si>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</si>
  <si>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</si>
  <si>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</si>
  <si>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</si>
  <si>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</si>
  <si>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</si>
  <si>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</si>
  <si>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</si>
  <si>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</si>
  <si>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</si>
  <si>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</si>
  <si>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</si>
  <si>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</si>
  <si>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</si>
  <si>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</si>
  <si>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</si>
  <si>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</si>
  <si>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</si>
  <si>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</si>
  <si>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</si>
  <si>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</si>
  <si>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</si>
  <si>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</si>
  <si>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</si>
  <si>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</si>
  <si>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</si>
  <si>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</si>
  <si>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</si>
  <si>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</si>
  <si>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</si>
  <si>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</si>
  <si>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</si>
  <si>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</si>
  <si>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</si>
  <si>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</si>
  <si>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</si>
  <si>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</si>
  <si>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</si>
  <si>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</si>
  <si>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</si>
  <si>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Ocean City</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</si>
  <si>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</si>
  <si>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</si>
  <si>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</si>
  <si>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</si>
  <si>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</si>
  <si>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</si>
  <si>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</si>
  <si>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</si>
  <si>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</si>
  <si>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</si>
  <si>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</si>
  <si>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</si>
  <si>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</si>
  <si>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</si>
  <si>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</si>
  <si>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</si>
  <si>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</si>
  <si>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</si>
  <si>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</si>
  <si>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</si>
  <si>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</si>
  <si>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</si>
  <si>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</si>
  <si>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</si>
  <si>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</si>
  <si>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</si>
  <si>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Township</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</si>
  <si>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</si>
  <si>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</si>
  <si>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</si>
  <si>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</si>
  <si>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</si>
  <si>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</si>
  <si>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</si>
  <si>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</si>
  <si>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</si>
  <si>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</si>
  <si>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</si>
  <si>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</si>
  <si>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</si>
  <si>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</si>
  <si>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</si>
  <si>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</si>
  <si>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</si>
  <si>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</si>
  <si>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</si>
  <si>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</si>
  <si>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</si>
  <si>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</si>
  <si>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</si>
  <si>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</si>
  <si>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Borough</t>
  </si>
  <si>
    <t>0704</t>
  </si>
  <si>
    <t>Cedar Grove Township</t>
  </si>
  <si>
    <t>0705</t>
  </si>
  <si>
    <t>East Orange City</t>
  </si>
  <si>
    <t>0706</t>
  </si>
  <si>
    <t>Essex Fells Borough</t>
  </si>
  <si>
    <t>0707</t>
  </si>
  <si>
    <t>0708</t>
  </si>
  <si>
    <t>Glen Ridge Borough</t>
  </si>
  <si>
    <t>0709</t>
  </si>
  <si>
    <t>Irvington Township</t>
  </si>
  <si>
    <t>0710</t>
  </si>
  <si>
    <t>Livingston Township</t>
  </si>
  <si>
    <t>0711</t>
  </si>
  <si>
    <t>Maplewood Township</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</si>
  <si>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</si>
  <si>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</si>
  <si>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</si>
  <si>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</si>
  <si>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</si>
  <si>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</si>
  <si>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</si>
  <si>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</si>
  <si>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</si>
  <si>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</si>
  <si>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</si>
  <si>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</si>
  <si>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</si>
  <si>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</si>
  <si>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</si>
  <si>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</si>
  <si>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</si>
  <si>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</si>
  <si>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</si>
  <si>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</si>
  <si>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</si>
  <si>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</si>
  <si>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</si>
  <si>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</si>
  <si>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</si>
  <si>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</si>
  <si>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</si>
  <si>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</si>
  <si>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</si>
  <si>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</si>
  <si>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</si>
  <si>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</si>
  <si>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</si>
  <si>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</si>
  <si>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</si>
  <si>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</si>
  <si>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</si>
  <si>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</si>
  <si>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</si>
  <si>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</si>
  <si>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</si>
  <si>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</si>
  <si>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</si>
  <si>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</si>
  <si>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</si>
  <si>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</si>
  <si>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</si>
  <si>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</si>
  <si>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</si>
  <si>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</si>
  <si>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</si>
  <si>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</si>
  <si>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</si>
  <si>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</si>
  <si>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</si>
  <si>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</si>
  <si>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</si>
  <si>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</si>
  <si>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</si>
  <si>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</si>
  <si>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</si>
  <si>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</si>
  <si>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</si>
  <si>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</si>
  <si>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</si>
  <si>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</si>
  <si>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</si>
  <si>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</si>
  <si>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</si>
  <si>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</si>
  <si>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</si>
  <si>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</si>
  <si>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</si>
  <si>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</si>
  <si>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</si>
  <si>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</si>
  <si>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</si>
  <si>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</si>
  <si>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</si>
  <si>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</si>
  <si>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</si>
  <si>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Jersey City</t>
  </si>
  <si>
    <t>0907</t>
  </si>
  <si>
    <t>Kearny Town</t>
  </si>
  <si>
    <t>0908</t>
  </si>
  <si>
    <t>North Bergen Township</t>
  </si>
  <si>
    <t>0909</t>
  </si>
  <si>
    <t>Secaucus Town</t>
  </si>
  <si>
    <t>0910</t>
  </si>
  <si>
    <t>Union City</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</si>
  <si>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</si>
  <si>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</si>
  <si>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</si>
  <si>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</si>
  <si>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</si>
  <si>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</si>
  <si>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</si>
  <si>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</si>
  <si>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</si>
  <si>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</si>
  <si>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</si>
  <si>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</si>
  <si>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</si>
  <si>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</si>
  <si>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</si>
  <si>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</si>
  <si>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</si>
  <si>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</si>
  <si>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</si>
  <si>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</si>
  <si>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</si>
  <si>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</si>
  <si>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</si>
  <si>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</si>
  <si>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</si>
  <si>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</si>
  <si>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</si>
  <si>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</si>
  <si>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</si>
  <si>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</si>
  <si>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</si>
  <si>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</si>
  <si>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</si>
  <si>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</si>
  <si>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</si>
  <si>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</si>
  <si>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</si>
  <si>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</si>
  <si>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</si>
  <si>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</si>
  <si>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</si>
  <si>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</si>
  <si>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</si>
  <si>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</si>
  <si>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</si>
  <si>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</si>
  <si>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</si>
  <si>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</si>
  <si>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</si>
  <si>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</si>
  <si>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</si>
  <si>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</si>
  <si>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</si>
  <si>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</si>
  <si>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</si>
  <si>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</si>
  <si>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</si>
  <si>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</si>
  <si>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</si>
  <si>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</si>
  <si>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</si>
  <si>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</si>
  <si>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</si>
  <si>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</si>
  <si>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</si>
  <si>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</si>
  <si>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</si>
  <si>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</si>
  <si>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</si>
  <si>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</si>
  <si>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1109</t>
  </si>
  <si>
    <t>Princeton Borough</t>
  </si>
  <si>
    <t>1110</t>
  </si>
  <si>
    <t>Princeton Township</t>
  </si>
  <si>
    <t>1111</t>
  </si>
  <si>
    <t>Trenton City</t>
  </si>
  <si>
    <t>1112</t>
  </si>
  <si>
    <t>Robbinsville Township</t>
  </si>
  <si>
    <t>1113</t>
  </si>
  <si>
    <t>West Windsor Township</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</si>
  <si>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</si>
  <si>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</si>
  <si>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</si>
  <si>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</si>
  <si>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</si>
  <si>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</si>
  <si>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</si>
  <si>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</si>
  <si>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</si>
  <si>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</si>
  <si>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</si>
  <si>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</si>
  <si>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</si>
  <si>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</si>
  <si>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</si>
  <si>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</si>
  <si>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</si>
  <si>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1210</t>
  </si>
  <si>
    <t>Metuchen Borough</t>
  </si>
  <si>
    <t>1211</t>
  </si>
  <si>
    <t>Middlesex Borough</t>
  </si>
  <si>
    <t>1212</t>
  </si>
  <si>
    <t>Milltown Borough</t>
  </si>
  <si>
    <t>1213</t>
  </si>
  <si>
    <t>1214</t>
  </si>
  <si>
    <t>New Brunswick City</t>
  </si>
  <si>
    <t>1215</t>
  </si>
  <si>
    <t>North Brunswick Township</t>
  </si>
  <si>
    <t>1209</t>
  </si>
  <si>
    <t>Old Bridge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</si>
  <si>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</si>
  <si>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</si>
  <si>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</si>
  <si>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</si>
  <si>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</si>
  <si>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</si>
  <si>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</si>
  <si>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</si>
  <si>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</si>
  <si>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</si>
  <si>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</si>
  <si>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</si>
  <si>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</si>
  <si>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</si>
  <si>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</si>
  <si>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</si>
  <si>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</si>
  <si>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</si>
  <si>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</si>
  <si>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</si>
  <si>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1330</t>
  </si>
  <si>
    <t>Aberdeen Township</t>
  </si>
  <si>
    <t>Monmouth</t>
  </si>
  <si>
    <t>1301</t>
  </si>
  <si>
    <t>Allenhurst Borough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</si>
  <si>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</si>
  <si>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</si>
  <si>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</si>
  <si>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</si>
  <si>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</si>
  <si>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</si>
  <si>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</si>
  <si>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</si>
  <si>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</si>
  <si>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</si>
  <si>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</si>
  <si>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</si>
  <si>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</si>
  <si>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</si>
  <si>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</si>
  <si>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</si>
  <si>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</si>
  <si>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</si>
  <si>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</si>
  <si>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</si>
  <si>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</si>
  <si>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</si>
  <si>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</si>
  <si>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</si>
  <si>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</si>
  <si>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</si>
  <si>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</si>
  <si>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</si>
  <si>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</si>
  <si>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</si>
  <si>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1339</t>
  </si>
  <si>
    <t>Hazlet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</si>
  <si>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</si>
  <si>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</si>
  <si>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</si>
  <si>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</si>
  <si>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</si>
  <si>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</si>
  <si>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</si>
  <si>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</si>
  <si>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</si>
  <si>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</si>
  <si>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</si>
  <si>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</si>
  <si>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</si>
  <si>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</si>
  <si>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</si>
  <si>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</si>
  <si>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</si>
  <si>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</si>
  <si>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</si>
  <si>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</si>
  <si>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</si>
  <si>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</si>
  <si>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</si>
  <si>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</si>
  <si>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</si>
  <si>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</si>
  <si>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1331</t>
  </si>
  <si>
    <t>Middletown Township</t>
  </si>
  <si>
    <t>1332</t>
  </si>
  <si>
    <t>Millstone Township</t>
  </si>
  <si>
    <t>1333</t>
  </si>
  <si>
    <t>Monmouth Beach Borough</t>
  </si>
  <si>
    <t>1334</t>
  </si>
  <si>
    <t>Neptune Township</t>
  </si>
  <si>
    <t>1335</t>
  </si>
  <si>
    <t>Neptune City Borough</t>
  </si>
  <si>
    <t>1337</t>
  </si>
  <si>
    <t>Ocean Township</t>
  </si>
  <si>
    <t>1338</t>
  </si>
  <si>
    <t>Oceanport Borough</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</si>
  <si>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</si>
  <si>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</si>
  <si>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</si>
  <si>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</si>
  <si>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</si>
  <si>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</si>
  <si>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</si>
  <si>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</si>
  <si>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</si>
  <si>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</si>
  <si>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</si>
  <si>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</si>
  <si>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</si>
  <si>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</si>
  <si>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</si>
  <si>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</si>
  <si>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</si>
  <si>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</si>
  <si>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</si>
  <si>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</si>
  <si>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1336</t>
  </si>
  <si>
    <t>Tinton Falls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</si>
  <si>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</si>
  <si>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</si>
  <si>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</si>
  <si>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</si>
  <si>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</si>
  <si>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</si>
  <si>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</si>
  <si>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</si>
  <si>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</si>
  <si>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</si>
  <si>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</si>
  <si>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</si>
  <si>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</si>
  <si>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</si>
  <si>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</si>
  <si>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</si>
  <si>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</si>
  <si>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</si>
  <si>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</si>
  <si>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</si>
  <si>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</si>
  <si>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</si>
  <si>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</si>
  <si>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</si>
  <si>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</si>
  <si>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</si>
  <si>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</si>
  <si>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</si>
  <si>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</si>
  <si>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</si>
  <si>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</si>
  <si>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</si>
  <si>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</si>
  <si>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</si>
  <si>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</si>
  <si>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</si>
  <si>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</si>
  <si>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</si>
  <si>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</si>
  <si>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</si>
  <si>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</si>
  <si>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</si>
  <si>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</si>
  <si>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</si>
  <si>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</si>
  <si>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</si>
  <si>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</si>
  <si>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</si>
  <si>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</si>
  <si>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</si>
  <si>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</si>
  <si>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</si>
  <si>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</si>
  <si>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</si>
  <si>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</si>
  <si>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</si>
  <si>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</si>
  <si>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</si>
  <si>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</si>
  <si>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</si>
  <si>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</si>
  <si>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</si>
  <si>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</si>
  <si>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</si>
  <si>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</si>
  <si>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</si>
  <si>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</si>
  <si>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</si>
  <si>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</si>
  <si>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</si>
  <si>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</si>
  <si>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</si>
  <si>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</si>
  <si>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</si>
  <si>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</si>
  <si>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</si>
  <si>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</si>
  <si>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</si>
  <si>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</si>
  <si>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</si>
  <si>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</si>
  <si>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</si>
  <si>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</si>
  <si>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</si>
  <si>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</si>
  <si>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</si>
  <si>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1533</t>
  </si>
  <si>
    <t>Barnegat Township</t>
  </si>
  <si>
    <t>Ocean</t>
  </si>
  <si>
    <t>1501</t>
  </si>
  <si>
    <t>Barnegat Light Borough</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</si>
  <si>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</si>
  <si>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</si>
  <si>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</si>
  <si>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</si>
  <si>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</si>
  <si>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</si>
  <si>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</si>
  <si>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</si>
  <si>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</si>
  <si>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</si>
  <si>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</si>
  <si>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</si>
  <si>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</si>
  <si>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</si>
  <si>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</si>
  <si>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</si>
  <si>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</si>
  <si>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</si>
  <si>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</si>
  <si>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</si>
  <si>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</si>
  <si>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</si>
  <si>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</si>
  <si>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</si>
  <si>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</si>
  <si>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</si>
  <si>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</si>
  <si>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</si>
  <si>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</si>
  <si>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</si>
  <si>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</si>
  <si>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</si>
  <si>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</si>
  <si>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</si>
  <si>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</si>
  <si>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</si>
  <si>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</si>
  <si>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</si>
  <si>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</si>
  <si>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</si>
  <si>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</si>
  <si>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</si>
  <si>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</si>
  <si>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</si>
  <si>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</si>
  <si>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</si>
  <si>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</si>
  <si>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</si>
  <si>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</si>
  <si>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</si>
  <si>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</si>
  <si>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</si>
  <si>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</si>
  <si>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</si>
  <si>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</si>
  <si>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</si>
  <si>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</si>
  <si>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</si>
  <si>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</si>
  <si>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</si>
  <si>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</si>
  <si>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</si>
  <si>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</si>
  <si>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</si>
  <si>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</si>
  <si>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</si>
  <si>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</si>
  <si>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</si>
  <si>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</si>
  <si>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</si>
  <si>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</si>
  <si>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</si>
  <si>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</si>
  <si>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</si>
  <si>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</si>
  <si>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</si>
  <si>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</si>
  <si>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</si>
  <si>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</si>
  <si>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</si>
  <si>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</si>
  <si>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</si>
  <si>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</si>
  <si>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</si>
  <si>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</si>
  <si>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</si>
  <si>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</si>
  <si>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</si>
  <si>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</si>
  <si>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</si>
  <si>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</si>
  <si>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</si>
  <si>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</si>
  <si>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</si>
  <si>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</si>
  <si>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</si>
  <si>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</si>
  <si>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1713</t>
  </si>
  <si>
    <t>Carneys Point Township</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</si>
  <si>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</si>
  <si>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</si>
  <si>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</si>
  <si>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</si>
  <si>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</si>
  <si>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</si>
  <si>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</si>
  <si>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</si>
  <si>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</si>
  <si>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</si>
  <si>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</si>
  <si>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</si>
  <si>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</si>
  <si>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</si>
  <si>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</si>
  <si>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</si>
  <si>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</si>
  <si>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</si>
  <si>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</si>
  <si>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</si>
  <si>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</si>
  <si>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</si>
  <si>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</si>
  <si>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</si>
  <si>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</si>
  <si>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</si>
  <si>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</si>
  <si>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</si>
  <si>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</si>
  <si>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</si>
  <si>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</si>
  <si>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</si>
  <si>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</si>
  <si>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</si>
  <si>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</si>
  <si>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</si>
  <si>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</si>
  <si>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</si>
  <si>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</si>
  <si>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</si>
  <si>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</si>
  <si>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</si>
  <si>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</si>
  <si>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</si>
  <si>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</si>
  <si>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</si>
  <si>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</si>
  <si>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</si>
  <si>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</si>
  <si>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</si>
  <si>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</si>
  <si>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</si>
  <si>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</si>
  <si>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</si>
  <si>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</si>
  <si>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</si>
  <si>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</si>
  <si>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</si>
  <si>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</si>
  <si>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</si>
  <si>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</si>
  <si>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</si>
  <si>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</si>
  <si>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</si>
  <si>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</si>
  <si>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</si>
  <si>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</si>
  <si>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</si>
  <si>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</si>
  <si>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</si>
  <si>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</si>
  <si>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</si>
  <si>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</si>
  <si>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</si>
  <si>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</si>
  <si>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</si>
  <si>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</si>
  <si>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</si>
  <si>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</si>
  <si>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</si>
  <si>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</si>
  <si>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</si>
  <si>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</si>
  <si>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</si>
  <si>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</si>
  <si>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</si>
  <si>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</si>
  <si>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</si>
  <si>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</si>
  <si>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</si>
  <si>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</si>
  <si>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</si>
  <si>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</si>
  <si>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</si>
  <si>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</si>
  <si>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</si>
  <si>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</si>
  <si>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</si>
  <si>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</si>
  <si>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</si>
  <si>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</si>
  <si>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</si>
  <si>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</si>
  <si>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</si>
  <si>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</si>
  <si>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</si>
  <si>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</si>
  <si>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</si>
  <si>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</si>
  <si>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</si>
  <si>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</si>
  <si>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</si>
  <si>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</si>
  <si>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</si>
  <si>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</si>
  <si>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</si>
  <si>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</si>
  <si>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</si>
  <si>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</si>
  <si>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</si>
  <si>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</si>
  <si>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</si>
  <si>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</si>
  <si>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</si>
  <si>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</si>
  <si>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</si>
  <si>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</si>
  <si>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</si>
  <si>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</si>
  <si>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</si>
  <si>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</si>
  <si>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</si>
  <si>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</si>
  <si>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</si>
  <si>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</si>
  <si>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</si>
  <si>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</si>
  <si>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</si>
  <si>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</si>
  <si>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</si>
  <si>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</si>
  <si>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</si>
  <si>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</si>
  <si>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</si>
  <si>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</si>
  <si>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</si>
  <si>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</si>
  <si>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</si>
  <si>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</si>
  <si>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</si>
  <si>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</si>
  <si>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</si>
  <si>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</si>
  <si>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</si>
  <si>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</si>
  <si>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</si>
  <si>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</si>
  <si>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</si>
  <si>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</si>
  <si>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</si>
  <si>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</si>
  <si>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</si>
  <si>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</si>
  <si>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</si>
  <si>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</si>
  <si>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</si>
  <si>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</si>
  <si>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</si>
  <si>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</si>
  <si>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</si>
  <si>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</si>
  <si>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</si>
  <si>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</si>
  <si>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</si>
  <si>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</si>
  <si>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</si>
  <si>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</si>
  <si>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</si>
  <si>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</si>
  <si>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</si>
  <si>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</si>
  <si>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</si>
  <si>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</si>
  <si>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</si>
  <si>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</si>
  <si>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</si>
  <si>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</si>
  <si>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</si>
  <si>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</si>
  <si>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</si>
  <si>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</si>
  <si>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</si>
  <si>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</si>
  <si>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</si>
  <si>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</si>
  <si>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</si>
  <si>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</si>
  <si>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</si>
  <si>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</si>
  <si>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County</t>
  </si>
  <si>
    <t xml:space="preserve"> </t>
  </si>
  <si>
    <t>Ewing Twp</t>
  </si>
  <si>
    <t xml:space="preserve">Trenton City </t>
  </si>
  <si>
    <t>3.735*</t>
  </si>
  <si>
    <t>Highlands</t>
  </si>
  <si>
    <t>Lake Como</t>
  </si>
  <si>
    <t>Union Beach</t>
  </si>
  <si>
    <t>Mcode</t>
  </si>
  <si>
    <t>Municipality</t>
  </si>
  <si>
    <t>1a</t>
  </si>
  <si>
    <t>1b</t>
  </si>
  <si>
    <t>9A</t>
  </si>
  <si>
    <t>9B</t>
  </si>
  <si>
    <t>12A</t>
  </si>
  <si>
    <t>12A2</t>
  </si>
  <si>
    <t>12A3</t>
  </si>
  <si>
    <t>12A4</t>
  </si>
  <si>
    <t>12A5</t>
  </si>
  <si>
    <t>12Ba</t>
  </si>
  <si>
    <t>12Bb</t>
  </si>
  <si>
    <t>12Bc</t>
  </si>
  <si>
    <t>12Cia</t>
  </si>
  <si>
    <t>12Cib</t>
  </si>
  <si>
    <t>12Cic</t>
  </si>
  <si>
    <t>12Ciia</t>
  </si>
  <si>
    <t>12Ciib</t>
  </si>
  <si>
    <t>12D</t>
  </si>
  <si>
    <t>13A</t>
  </si>
  <si>
    <t>13B</t>
  </si>
  <si>
    <t>13C</t>
  </si>
  <si>
    <t>13D</t>
  </si>
  <si>
    <t>13E</t>
  </si>
  <si>
    <t>13F</t>
  </si>
  <si>
    <t>13G</t>
  </si>
  <si>
    <t>14A</t>
  </si>
  <si>
    <t>14B</t>
  </si>
  <si>
    <t>14C</t>
  </si>
  <si>
    <t>14D</t>
  </si>
  <si>
    <t>15A</t>
  </si>
  <si>
    <t>15B</t>
  </si>
  <si>
    <t>16A</t>
  </si>
  <si>
    <t>16B</t>
  </si>
  <si>
    <t>16C</t>
  </si>
  <si>
    <t>16D</t>
  </si>
  <si>
    <t>16E</t>
  </si>
  <si>
    <t>16F</t>
  </si>
  <si>
    <t>16G</t>
  </si>
  <si>
    <t>16H</t>
  </si>
  <si>
    <t>16I</t>
  </si>
  <si>
    <t>16J</t>
  </si>
  <si>
    <t>16K</t>
  </si>
  <si>
    <t>16L</t>
  </si>
  <si>
    <t>16M</t>
  </si>
  <si>
    <t>16N</t>
  </si>
  <si>
    <t>16O</t>
  </si>
  <si>
    <t>16P</t>
  </si>
  <si>
    <t>17A</t>
  </si>
  <si>
    <t>17B</t>
  </si>
  <si>
    <t>17C</t>
  </si>
  <si>
    <t>Taxable Value of Land and Improvements                                                     (COL. 1A + 1B)</t>
  </si>
  <si>
    <t>Total Taxable Value Of Partial Exemptions &amp; Abatements (Assessed Val.)</t>
  </si>
  <si>
    <t>Net Taxable Value Of Land &amp; Improvements (Col 2 - 3)</t>
  </si>
  <si>
    <t>Taxable Value of Machinery Implements Equipment of Telephone Messenger System</t>
  </si>
  <si>
    <t>Net Taxable Value                 (Col. 4 + 5)</t>
  </si>
  <si>
    <t>General Tax Rate per $100</t>
  </si>
  <si>
    <t xml:space="preserve">True Value of Expired UEZ Abatements </t>
  </si>
  <si>
    <t>True Value Class II Railroad Property</t>
  </si>
  <si>
    <t>Net Valuation For County Tax Apportionment                                                                (Col 6 - 9A + 9B + 10)</t>
  </si>
  <si>
    <t>Total County Taxes Apportioned</t>
  </si>
  <si>
    <t>Net County Library Taxes Apportioned</t>
  </si>
  <si>
    <t>Net County Health Service Taxes Apportioned</t>
  </si>
  <si>
    <t>Net County Open Space Taxes Apportioned</t>
  </si>
  <si>
    <t>District School                                                                    (adjusted for BPP)</t>
  </si>
  <si>
    <t>Reg. Consol. &amp; Joint School                                                         (adjusted for BPP)</t>
  </si>
  <si>
    <t>Local School                                             (adjusted for BPP)</t>
  </si>
  <si>
    <t>Municipal Budget                                                      (adjusted for BPP)</t>
  </si>
  <si>
    <t>Municipal Open Space Budget</t>
  </si>
  <si>
    <t>Public School Property</t>
  </si>
  <si>
    <t>Other School Property</t>
  </si>
  <si>
    <t>Public Property</t>
  </si>
  <si>
    <t>Church and Charitable Property</t>
  </si>
  <si>
    <t>Cemeteries and Graveyards Property</t>
  </si>
  <si>
    <t>Other Exempt Property</t>
  </si>
  <si>
    <t>Total Amount Of Exempt Property                                           (Col 13A + 13B +13C + 13D + 13E + 13F)</t>
  </si>
  <si>
    <t>Surplus Revenue</t>
  </si>
  <si>
    <t>Miscellaneous Revenues Anticipated</t>
  </si>
  <si>
    <t>Receipts From Delinquent Tax</t>
  </si>
  <si>
    <t>Total of Miscellaneous Revenues                                                                            (Col 14A + 14B + 14C)</t>
  </si>
  <si>
    <t>Senior Citizen, Disabled and Surviving Spouse Deductions</t>
  </si>
  <si>
    <t xml:space="preserve">Veteran / Surviving Spouse of Veteran or Serviceperson Deductions </t>
  </si>
  <si>
    <t>Pollution Control</t>
  </si>
  <si>
    <t>Fire Suppression</t>
  </si>
  <si>
    <t>Fallout Shelter</t>
  </si>
  <si>
    <t>Water/Sewage Facility</t>
  </si>
  <si>
    <t>UEZ Abatement</t>
  </si>
  <si>
    <t>Home Improvement</t>
  </si>
  <si>
    <t>Multi-Family Dwelling</t>
  </si>
  <si>
    <t>Class 4 Abatement</t>
  </si>
  <si>
    <t>Dwelling Abatement</t>
  </si>
  <si>
    <t>Dwelling Exemption</t>
  </si>
  <si>
    <t>New Dwl./Conv Abatement</t>
  </si>
  <si>
    <t>New Dwl./Conv Exemption</t>
  </si>
  <si>
    <t>Mult. Dwell Abatement</t>
  </si>
  <si>
    <t>Mult. Dwell Exemption</t>
  </si>
  <si>
    <t>Com/Ind Exemption</t>
  </si>
  <si>
    <t xml:space="preserve">County Budget                          BPP Aid                                                               </t>
  </si>
  <si>
    <t>Municipal Library Budget</t>
  </si>
  <si>
    <t>12Ciic</t>
  </si>
  <si>
    <t>Total Levy on Which Tax Rate Is Computed (Col 12A5 + 12Ba + 12Bb + 12Bc + 12Cia + 12Cib + 12Cic + 12Ciia + 12Ciib +12Ciic)</t>
  </si>
  <si>
    <t>Renewable Energy</t>
  </si>
  <si>
    <t>16Q</t>
  </si>
  <si>
    <t>Total Value                                           (sum of 16A                                    Through 16P)                                             (transfer to Col 5)</t>
  </si>
  <si>
    <t>18A</t>
  </si>
  <si>
    <t>19A</t>
  </si>
  <si>
    <t>19B</t>
  </si>
  <si>
    <t>19C</t>
  </si>
  <si>
    <t>19D</t>
  </si>
  <si>
    <t>19E</t>
  </si>
  <si>
    <t>19F</t>
  </si>
  <si>
    <t>19G</t>
  </si>
  <si>
    <t>19H</t>
  </si>
  <si>
    <t>19I</t>
  </si>
  <si>
    <t>19J</t>
  </si>
  <si>
    <t>19K</t>
  </si>
  <si>
    <t>19L</t>
  </si>
  <si>
    <t>19M</t>
  </si>
  <si>
    <t>REAP Eligible Property Assessments</t>
  </si>
  <si>
    <t>REAP Aid Credit</t>
  </si>
  <si>
    <t>REAP Tax Rate Credit</t>
  </si>
  <si>
    <t>20a</t>
  </si>
  <si>
    <t>20b</t>
  </si>
  <si>
    <t>20c</t>
  </si>
  <si>
    <t>Net Adjustment Equalization (Col 6 County Equalization Table)</t>
  </si>
  <si>
    <t>12A1</t>
  </si>
  <si>
    <t>Net Adjustment Equalization Table Appeals</t>
  </si>
  <si>
    <t>Net Adjustment Appeals and Corrections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</si>
</sst>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0" fillId="33" borderId="0" xfId="0" applyFill="1" applyBorder="1" applyAlignment="1">
      <alignment/>
    </xf>
    <xf numFmtId="0" fontId="0" fillId="33" borderId="0" xfId="0" applyFill="1" applyBorder="1" applyAlignment="1">
      <alignment horizontal="center" vertical="center" wrapText="1"/>
    </xf>
    <xf numFmtId="0" fontId="0" fillId="0" borderId="0" xfId="0" applyFill="1" applyBorder="1" applyAlignment="1">
      <alignment horizontal="center" vertical="center" wrapText="1"/>
    </xf>
    <xf numFmtId="189" fontId="0" fillId="0" borderId="0" xfId="42" applyNumberFormat="1" applyFont="1" applyFill="1" applyBorder="1" applyAlignment="1">
      <alignment horizontal="center" vertical="center" wrapText="1"/>
    </xf>
    <xf numFmtId="3" fontId="0" fillId="0" borderId="0" xfId="42"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43" fontId="0" fillId="0" borderId="0" xfId="42" applyFont="1" applyFill="1" applyBorder="1" applyAlignment="1">
      <alignment horizontal="right" vertical="center"/>
    </xf>
    <xf numFmtId="0" fontId="0" fillId="0" borderId="0" xfId="0" applyFill="1" applyBorder="1" applyAlignment="1">
      <alignment/>
    </xf>
    <xf numFmtId="3"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xf>
    <xf numFmtId="189" fontId="0" fillId="0" borderId="0" xfId="42" applyNumberFormat="1" applyFont="1" applyFill="1" applyBorder="1" applyAlignment="1">
      <alignment horizontal="right" vertical="center" wrapText="1"/>
    </xf>
    <xf numFmtId="43" fontId="0" fillId="0" borderId="0" xfId="42" applyFont="1" applyFill="1" applyBorder="1" applyAlignment="1">
      <alignment/>
    </xf>
    <xf numFmtId="39" fontId="0" fillId="0" borderId="0" xfId="42" applyNumberFormat="1" applyFont="1" applyFill="1" applyBorder="1" applyAlignment="1">
      <alignment horizontal="right" vertical="center"/>
    </xf>
    <xf numFmtId="4" fontId="0" fillId="0" borderId="0" xfId="0" applyNumberFormat="1" applyFill="1" applyBorder="1" applyAlignment="1">
      <alignment/>
    </xf>
    <xf numFmtId="43" fontId="0" fillId="0" borderId="0" xfId="42" applyNumberFormat="1" applyFont="1" applyFill="1" applyBorder="1" applyAlignment="1">
      <alignment horizontal="center" vertical="center" wrapText="1"/>
    </xf>
    <xf numFmtId="193" fontId="0" fillId="0" borderId="0" xfId="0" applyNumberFormat="1" applyFill="1" applyBorder="1" applyAlignment="1">
      <alignment horizontal="center" vertical="center" wrapText="1"/>
    </xf>
    <xf numFmtId="2" fontId="0" fillId="0" borderId="0" xfId="0" applyNumberFormat="1" applyFont="1" applyFill="1" applyBorder="1" applyAlignment="1">
      <alignment horizontal="center" vertical="center"/>
    </xf>
    <xf numFmtId="0" fontId="0" fillId="0" borderId="0" xfId="0" applyFont="1" applyBorder="1" applyAlignment="1" applyProtection="1">
      <alignment horizontal="left"/>
      <protection/>
    </xf>
    <xf numFmtId="189" fontId="0" fillId="0" borderId="0" xfId="42" applyNumberFormat="1" applyFont="1" applyFill="1" applyBorder="1" applyAlignment="1">
      <alignment/>
    </xf>
    <xf numFmtId="193"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4" fontId="0" fillId="0" borderId="0" xfId="0" applyNumberFormat="1" applyFont="1" applyFill="1" applyBorder="1" applyAlignment="1">
      <alignment horizontal="right" vertical="center"/>
    </xf>
    <xf numFmtId="39" fontId="0" fillId="0" borderId="0" xfId="42" applyNumberFormat="1" applyFont="1" applyFill="1" applyBorder="1" applyAlignment="1">
      <alignment horizontal="right" vertical="center"/>
    </xf>
    <xf numFmtId="4" fontId="0" fillId="0" borderId="0" xfId="0" applyNumberFormat="1" applyFont="1" applyFill="1" applyBorder="1" applyAlignment="1" quotePrefix="1">
      <alignment horizontal="right" vertical="center"/>
    </xf>
    <xf numFmtId="43" fontId="0" fillId="0" borderId="0" xfId="0" applyNumberFormat="1" applyFont="1" applyFill="1" applyBorder="1" applyAlignment="1">
      <alignment horizontal="right" vertical="center"/>
    </xf>
    <xf numFmtId="0" fontId="0" fillId="0" borderId="0" xfId="0" applyFont="1" applyBorder="1" applyAlignment="1" applyProtection="1" quotePrefix="1">
      <alignment horizontal="left"/>
      <protection/>
    </xf>
    <xf numFmtId="189"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0" fillId="33" borderId="0" xfId="0" applyFill="1" applyAlignment="1">
      <alignment/>
    </xf>
    <xf numFmtId="0" fontId="0" fillId="33" borderId="0" xfId="0" applyFont="1" applyFill="1" applyAlignment="1">
      <alignment/>
    </xf>
    <xf numFmtId="43" fontId="0" fillId="33" borderId="0" xfId="42" applyNumberFormat="1" applyFont="1" applyFill="1" applyAlignment="1">
      <alignment/>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E590"/>
  <sheetViews>
    <sheetView tabSelected="1"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3" sqref="D3"/>
    </sheetView>
  </sheetViews>
  <sheetFormatPr defaultColWidth="9.140625" defaultRowHeight="17.25" customHeight="1"/>
  <cols>
    <col min="1" max="1" width="6.421875" style="1" bestFit="1" customWidth="1"/>
    <col min="2" max="2" width="27.421875" style="1" bestFit="1" customWidth="1"/>
    <col min="3" max="3" width="10.7109375" style="1" bestFit="1" customWidth="1"/>
    <col min="4" max="5" width="17.7109375" style="1" bestFit="1" customWidth="1"/>
    <col min="6" max="6" width="18.7109375" style="1" bestFit="1" customWidth="1"/>
    <col min="7" max="7" width="16.7109375" style="1" customWidth="1"/>
    <col min="8" max="8" width="20.00390625" style="1" customWidth="1"/>
    <col min="9" max="9" width="20.7109375" style="1" customWidth="1"/>
    <col min="10" max="10" width="18.7109375" style="1" bestFit="1" customWidth="1"/>
    <col min="11" max="11" width="14.421875" style="1" customWidth="1"/>
    <col min="12" max="12" width="18.00390625" style="1" customWidth="1"/>
    <col min="13" max="13" width="22.8515625" style="1" bestFit="1" customWidth="1"/>
    <col min="14" max="14" width="15.8515625" style="1" customWidth="1"/>
    <col min="15" max="15" width="18.140625" style="1" customWidth="1"/>
    <col min="16" max="16" width="20.28125" style="1" customWidth="1"/>
    <col min="17" max="17" width="16.421875" style="1" bestFit="1" customWidth="1"/>
    <col min="18" max="18" width="16.8515625" style="1" customWidth="1"/>
    <col min="19" max="19" width="14.7109375" style="1" customWidth="1"/>
    <col min="20" max="20" width="17.8515625" style="1" customWidth="1"/>
    <col min="21" max="21" width="15.28125" style="1" customWidth="1"/>
    <col min="22" max="22" width="23.421875" style="1" customWidth="1"/>
    <col min="23" max="23" width="16.7109375" style="1" customWidth="1"/>
    <col min="24" max="24" width="15.8515625" style="1" customWidth="1"/>
    <col min="25" max="25" width="15.421875" style="1" customWidth="1"/>
    <col min="26" max="26" width="16.7109375" style="1" bestFit="1" customWidth="1"/>
    <col min="27" max="27" width="15.8515625" style="1" customWidth="1"/>
    <col min="28" max="28" width="15.28125" style="1" customWidth="1"/>
    <col min="29" max="29" width="16.7109375" style="1" bestFit="1" customWidth="1"/>
    <col min="30" max="30" width="14.8515625" style="1" customWidth="1"/>
    <col min="31" max="31" width="15.28125" style="1" customWidth="1"/>
    <col min="32" max="32" width="24.28125" style="1" customWidth="1"/>
    <col min="33" max="36" width="16.7109375" style="1" bestFit="1" customWidth="1"/>
    <col min="37" max="37" width="15.140625" style="1" bestFit="1" customWidth="1"/>
    <col min="38" max="38" width="16.7109375" style="1" bestFit="1" customWidth="1"/>
    <col min="39" max="39" width="20.57421875" style="1" bestFit="1" customWidth="1"/>
    <col min="40" max="40" width="14.7109375" style="1" bestFit="1" customWidth="1"/>
    <col min="41" max="41" width="17.140625" style="1" customWidth="1"/>
    <col min="42" max="42" width="15.28125" style="1" customWidth="1"/>
    <col min="43" max="43" width="20.00390625" style="1" bestFit="1" customWidth="1"/>
    <col min="44" max="44" width="15.8515625" style="1" customWidth="1"/>
    <col min="45" max="45" width="17.7109375" style="1" customWidth="1"/>
    <col min="46" max="46" width="14.28125" style="1" bestFit="1" customWidth="1"/>
    <col min="47" max="47" width="15.00390625" style="1" bestFit="1" customWidth="1"/>
    <col min="48" max="48" width="12.421875" style="1" bestFit="1" customWidth="1"/>
    <col min="49" max="49" width="19.57421875" style="1" bestFit="1" customWidth="1"/>
    <col min="50" max="50" width="16.28125" style="1" bestFit="1" customWidth="1"/>
    <col min="51" max="51" width="13.7109375" style="1" bestFit="1" customWidth="1"/>
    <col min="52" max="52" width="16.7109375" style="1" bestFit="1" customWidth="1"/>
    <col min="53" max="53" width="18.140625" style="1" bestFit="1" customWidth="1"/>
    <col min="54" max="54" width="16.28125" style="1" bestFit="1" customWidth="1"/>
    <col min="55" max="55" width="16.8515625" style="1" bestFit="1" customWidth="1"/>
    <col min="56" max="56" width="16.7109375" style="1" bestFit="1" customWidth="1"/>
    <col min="57" max="57" width="13.28125" style="1" bestFit="1" customWidth="1"/>
    <col min="58" max="58" width="22.28125" style="1" bestFit="1" customWidth="1"/>
    <col min="59" max="59" width="18.8515625" style="1" bestFit="1" customWidth="1"/>
    <col min="60" max="60" width="18.7109375" style="1" bestFit="1" customWidth="1"/>
    <col min="61" max="61" width="16.8515625" style="1" bestFit="1" customWidth="1"/>
    <col min="62" max="62" width="15.421875" style="1" bestFit="1" customWidth="1"/>
    <col min="63" max="63" width="13.140625" style="1" bestFit="1" customWidth="1"/>
    <col min="64" max="64" width="20.421875" style="1" bestFit="1" customWidth="1"/>
    <col min="65" max="65" width="22.7109375" style="1" bestFit="1" customWidth="1"/>
    <col min="66" max="66" width="10.28125" style="1" bestFit="1" customWidth="1"/>
    <col min="67" max="67" width="46.28125" style="1" customWidth="1"/>
    <col min="68" max="69" width="10.140625" style="1" bestFit="1" customWidth="1"/>
    <col min="70" max="70" width="10.421875" style="1" bestFit="1" customWidth="1"/>
    <col min="71" max="71" width="11.7109375" style="1" bestFit="1" customWidth="1"/>
    <col min="72" max="72" width="9.8515625" style="1" bestFit="1" customWidth="1"/>
    <col min="73" max="74" width="11.421875" style="1" bestFit="1" customWidth="1"/>
    <col min="75" max="75" width="11.7109375" style="1" bestFit="1" customWidth="1"/>
    <col min="76" max="76" width="11.140625" style="1" bestFit="1" customWidth="1"/>
    <col min="77" max="77" width="10.140625" style="1" bestFit="1" customWidth="1"/>
    <col min="78" max="78" width="15.00390625" style="1" bestFit="1" customWidth="1"/>
    <col min="79" max="79" width="10.7109375" style="1" bestFit="1" customWidth="1"/>
    <col min="80" max="80" width="15.7109375" style="1" bestFit="1" customWidth="1"/>
    <col min="81" max="81" width="12.28125" style="1" bestFit="1" customWidth="1"/>
    <col min="82" max="82" width="10.421875" style="1" bestFit="1" customWidth="1"/>
    <col min="83" max="83" width="8.00390625" style="1" bestFit="1" customWidth="1"/>
    <col min="84" max="16384" width="9.140625" style="1" customWidth="1"/>
  </cols>
  <sheetData>
    <row r="1" spans="1:83" s="3" customFormat="1" ht="12.75">
      <c r="A1" s="3" t="s">
        <v>1165</v>
      </c>
      <c r="B1" s="3" t="s">
        <v>1166</v>
      </c>
      <c r="C1" s="3" t="s">
        <v>1157</v>
      </c>
      <c r="D1" s="3" t="s">
        <v>1167</v>
      </c>
      <c r="E1" s="3" t="s">
        <v>1168</v>
      </c>
      <c r="F1" s="3">
        <v>2</v>
      </c>
      <c r="G1" s="3">
        <v>3</v>
      </c>
      <c r="H1" s="3">
        <v>4</v>
      </c>
      <c r="I1" s="3">
        <v>5</v>
      </c>
      <c r="J1" s="3">
        <v>6</v>
      </c>
      <c r="K1" s="3">
        <v>7</v>
      </c>
      <c r="L1" s="3">
        <v>8</v>
      </c>
      <c r="M1" s="3" t="s">
        <v>1169</v>
      </c>
      <c r="N1" s="3" t="s">
        <v>1170</v>
      </c>
      <c r="O1" s="39">
        <v>10</v>
      </c>
      <c r="P1" s="3">
        <v>11</v>
      </c>
      <c r="Q1" s="3" t="s">
        <v>1171</v>
      </c>
      <c r="R1" s="39" t="s">
        <v>1291</v>
      </c>
      <c r="S1" s="39" t="s">
        <v>1172</v>
      </c>
      <c r="T1" s="3" t="s">
        <v>1173</v>
      </c>
      <c r="U1" s="32" t="s">
        <v>1174</v>
      </c>
      <c r="V1" s="32" t="s">
        <v>1175</v>
      </c>
      <c r="W1" s="32" t="s">
        <v>1176</v>
      </c>
      <c r="X1" s="32" t="s">
        <v>1177</v>
      </c>
      <c r="Y1" s="3" t="s">
        <v>1178</v>
      </c>
      <c r="Z1" s="3" t="s">
        <v>1179</v>
      </c>
      <c r="AA1" s="3" t="s">
        <v>1180</v>
      </c>
      <c r="AB1" s="3" t="s">
        <v>1181</v>
      </c>
      <c r="AC1" s="3" t="s">
        <v>1182</v>
      </c>
      <c r="AD1" s="3" t="s">
        <v>1183</v>
      </c>
      <c r="AE1" s="31" t="s">
        <v>1265</v>
      </c>
      <c r="AF1" s="3" t="s">
        <v>1184</v>
      </c>
      <c r="AG1" s="3" t="s">
        <v>1185</v>
      </c>
      <c r="AH1" s="3" t="s">
        <v>1186</v>
      </c>
      <c r="AI1" s="3" t="s">
        <v>1187</v>
      </c>
      <c r="AJ1" s="3" t="s">
        <v>1188</v>
      </c>
      <c r="AK1" s="3" t="s">
        <v>1189</v>
      </c>
      <c r="AL1" s="3" t="s">
        <v>1190</v>
      </c>
      <c r="AM1" s="3" t="s">
        <v>1191</v>
      </c>
      <c r="AN1" s="3" t="s">
        <v>1192</v>
      </c>
      <c r="AO1" s="3" t="s">
        <v>1193</v>
      </c>
      <c r="AP1" s="3" t="s">
        <v>1194</v>
      </c>
      <c r="AQ1" s="3" t="s">
        <v>1195</v>
      </c>
      <c r="AR1" s="3" t="s">
        <v>1196</v>
      </c>
      <c r="AS1" s="3" t="s">
        <v>1197</v>
      </c>
      <c r="AT1" s="3" t="s">
        <v>1198</v>
      </c>
      <c r="AU1" s="3" t="s">
        <v>1199</v>
      </c>
      <c r="AV1" s="3" t="s">
        <v>1200</v>
      </c>
      <c r="AW1" s="3" t="s">
        <v>1201</v>
      </c>
      <c r="AX1" s="3" t="s">
        <v>1202</v>
      </c>
      <c r="AY1" s="3" t="s">
        <v>1203</v>
      </c>
      <c r="AZ1" s="3" t="s">
        <v>1204</v>
      </c>
      <c r="BA1" s="3" t="s">
        <v>1205</v>
      </c>
      <c r="BB1" s="3" t="s">
        <v>1206</v>
      </c>
      <c r="BC1" s="3" t="s">
        <v>1207</v>
      </c>
      <c r="BD1" s="3" t="s">
        <v>1208</v>
      </c>
      <c r="BE1" s="3" t="s">
        <v>1209</v>
      </c>
      <c r="BF1" s="3" t="s">
        <v>1210</v>
      </c>
      <c r="BG1" s="3" t="s">
        <v>1211</v>
      </c>
      <c r="BH1" s="3" t="s">
        <v>1212</v>
      </c>
      <c r="BI1" s="3" t="s">
        <v>1213</v>
      </c>
      <c r="BJ1" s="31" t="s">
        <v>1268</v>
      </c>
      <c r="BK1" s="3" t="s">
        <v>1214</v>
      </c>
      <c r="BL1" s="3" t="s">
        <v>1215</v>
      </c>
      <c r="BM1" s="3" t="s">
        <v>1216</v>
      </c>
      <c r="BN1" s="3">
        <v>18</v>
      </c>
      <c r="BO1" s="33" t="s">
        <v>1270</v>
      </c>
      <c r="BP1" s="31" t="s">
        <v>1271</v>
      </c>
      <c r="BQ1" s="31" t="s">
        <v>1272</v>
      </c>
      <c r="BR1" s="31" t="s">
        <v>1273</v>
      </c>
      <c r="BS1" s="31" t="s">
        <v>1274</v>
      </c>
      <c r="BT1" s="31" t="s">
        <v>1275</v>
      </c>
      <c r="BU1" s="31" t="s">
        <v>1276</v>
      </c>
      <c r="BV1" s="31" t="s">
        <v>1277</v>
      </c>
      <c r="BW1" s="31" t="s">
        <v>1278</v>
      </c>
      <c r="BX1" s="31" t="s">
        <v>1279</v>
      </c>
      <c r="BY1" s="31" t="s">
        <v>1280</v>
      </c>
      <c r="BZ1" s="31" t="s">
        <v>1281</v>
      </c>
      <c r="CA1" s="31" t="s">
        <v>1282</v>
      </c>
      <c r="CB1" s="31" t="s">
        <v>1283</v>
      </c>
      <c r="CC1" s="31" t="s">
        <v>1287</v>
      </c>
      <c r="CD1" s="31" t="s">
        <v>1288</v>
      </c>
      <c r="CE1" s="31" t="s">
        <v>1289</v>
      </c>
    </row>
    <row r="2" spans="1:83" s="3" customFormat="1" ht="68.25" customHeight="1">
      <c r="A2" s="3" t="s">
        <v>1165</v>
      </c>
      <c r="B2" s="3" t="s">
        <v>1166</v>
      </c>
      <c r="C2" s="3" t="s">
        <v>1157</v>
      </c>
      <c r="D2" s="3" t="s">
        <v>0</v>
      </c>
      <c r="E2" s="3" t="s">
        <v>16</v>
      </c>
      <c r="F2" s="3" t="s">
        <v>1217</v>
      </c>
      <c r="G2" s="3" t="s">
        <v>1218</v>
      </c>
      <c r="H2" s="3" t="s">
        <v>1219</v>
      </c>
      <c r="I2" s="3" t="s">
        <v>1220</v>
      </c>
      <c r="J2" s="3" t="s">
        <v>1221</v>
      </c>
      <c r="K2" s="3" t="s">
        <v>1222</v>
      </c>
      <c r="L2" s="3" t="s">
        <v>1</v>
      </c>
      <c r="M2" s="3" t="s">
        <v>1223</v>
      </c>
      <c r="N2" s="3" t="s">
        <v>1224</v>
      </c>
      <c r="O2" s="38" t="s">
        <v>1290</v>
      </c>
      <c r="P2" s="3" t="s">
        <v>1225</v>
      </c>
      <c r="Q2" s="3" t="s">
        <v>1226</v>
      </c>
      <c r="R2" s="38" t="s">
        <v>1292</v>
      </c>
      <c r="S2" s="38" t="s">
        <v>1293</v>
      </c>
      <c r="T2" s="3" t="s">
        <v>2</v>
      </c>
      <c r="U2" s="32" t="s">
        <v>13</v>
      </c>
      <c r="V2" s="32" t="s">
        <v>18</v>
      </c>
      <c r="W2" s="32" t="s">
        <v>1227</v>
      </c>
      <c r="X2" s="32" t="s">
        <v>1228</v>
      </c>
      <c r="Y2" s="3" t="s">
        <v>1229</v>
      </c>
      <c r="Z2" s="3" t="s">
        <v>1230</v>
      </c>
      <c r="AA2" s="3" t="s">
        <v>1231</v>
      </c>
      <c r="AB2" s="3" t="s">
        <v>1232</v>
      </c>
      <c r="AC2" s="3" t="s">
        <v>1233</v>
      </c>
      <c r="AD2" s="3" t="s">
        <v>1234</v>
      </c>
      <c r="AE2" s="31" t="s">
        <v>1264</v>
      </c>
      <c r="AF2" s="31" t="s">
        <v>1266</v>
      </c>
      <c r="AG2" s="3" t="s">
        <v>1235</v>
      </c>
      <c r="AH2" s="3" t="s">
        <v>1236</v>
      </c>
      <c r="AI2" s="3" t="s">
        <v>1237</v>
      </c>
      <c r="AJ2" s="3" t="s">
        <v>1238</v>
      </c>
      <c r="AK2" s="3" t="s">
        <v>1239</v>
      </c>
      <c r="AL2" s="3" t="s">
        <v>1240</v>
      </c>
      <c r="AM2" s="3" t="s">
        <v>1241</v>
      </c>
      <c r="AN2" s="3" t="s">
        <v>1242</v>
      </c>
      <c r="AO2" s="3" t="s">
        <v>1243</v>
      </c>
      <c r="AP2" s="3" t="s">
        <v>1244</v>
      </c>
      <c r="AQ2" s="3" t="s">
        <v>1245</v>
      </c>
      <c r="AR2" s="3" t="s">
        <v>1246</v>
      </c>
      <c r="AS2" s="3" t="s">
        <v>1247</v>
      </c>
      <c r="AT2" s="3" t="s">
        <v>1248</v>
      </c>
      <c r="AU2" s="3" t="s">
        <v>1249</v>
      </c>
      <c r="AV2" s="3" t="s">
        <v>1250</v>
      </c>
      <c r="AW2" s="3" t="s">
        <v>1251</v>
      </c>
      <c r="AX2" s="31" t="s">
        <v>1267</v>
      </c>
      <c r="AY2" s="3" t="s">
        <v>1252</v>
      </c>
      <c r="AZ2" s="3" t="s">
        <v>1253</v>
      </c>
      <c r="BA2" s="3" t="s">
        <v>1254</v>
      </c>
      <c r="BB2" s="3" t="s">
        <v>1255</v>
      </c>
      <c r="BC2" s="3" t="s">
        <v>1256</v>
      </c>
      <c r="BD2" s="3" t="s">
        <v>1257</v>
      </c>
      <c r="BE2" s="3" t="s">
        <v>1258</v>
      </c>
      <c r="BF2" s="3" t="s">
        <v>1259</v>
      </c>
      <c r="BG2" s="3" t="s">
        <v>1260</v>
      </c>
      <c r="BH2" s="3" t="s">
        <v>1261</v>
      </c>
      <c r="BI2" s="3" t="s">
        <v>1262</v>
      </c>
      <c r="BJ2" s="31" t="s">
        <v>1269</v>
      </c>
      <c r="BK2" s="3" t="s">
        <v>1263</v>
      </c>
      <c r="BL2" s="3" t="s">
        <v>19</v>
      </c>
      <c r="BM2" s="3" t="s">
        <v>14</v>
      </c>
      <c r="BN2" s="31" t="s">
        <v>3</v>
      </c>
      <c r="BO2" s="34" t="s">
        <v>15</v>
      </c>
      <c r="BP2" s="3" t="s">
        <v>4</v>
      </c>
      <c r="BQ2" s="3" t="s">
        <v>5</v>
      </c>
      <c r="BR2" s="3" t="s">
        <v>6</v>
      </c>
      <c r="BS2" s="3" t="s">
        <v>7</v>
      </c>
      <c r="BT2" s="3" t="s">
        <v>8</v>
      </c>
      <c r="BU2" s="3" t="s">
        <v>20</v>
      </c>
      <c r="BV2" s="3" t="s">
        <v>9</v>
      </c>
      <c r="BW2" s="3" t="s">
        <v>10</v>
      </c>
      <c r="BX2" s="3" t="s">
        <v>17</v>
      </c>
      <c r="BY2" s="3" t="s">
        <v>21</v>
      </c>
      <c r="BZ2" s="3" t="s">
        <v>11</v>
      </c>
      <c r="CA2" s="3" t="s">
        <v>1</v>
      </c>
      <c r="CB2" s="3" t="s">
        <v>12</v>
      </c>
      <c r="CC2" s="3" t="s">
        <v>1284</v>
      </c>
      <c r="CD2" s="3" t="s">
        <v>1285</v>
      </c>
      <c r="CE2" s="3" t="s">
        <v>1286</v>
      </c>
    </row>
    <row r="3" spans="1:83" s="2" customFormat="1" ht="17.25" customHeight="1">
      <c r="A3" s="20" t="s">
        <v>22</v>
      </c>
      <c r="B3" s="20" t="s">
        <v>23</v>
      </c>
      <c r="C3" s="20" t="s">
        <v>59</v>
      </c>
      <c r="D3" s="21">
        <v>482307445</v>
      </c>
      <c r="E3" s="21">
        <v>546941200</v>
      </c>
      <c r="F3" s="6">
        <f aca="true" t="shared" si="0" ref="F3:F25">D3+E3</f>
        <v>1029248645</v>
      </c>
      <c r="G3" s="9"/>
      <c r="H3" s="9">
        <f aca="true" t="shared" si="1" ref="H3:H25">F3-G3</f>
        <v>1029248645</v>
      </c>
      <c r="I3" s="12">
        <v>1380160</v>
      </c>
      <c r="J3" s="6">
        <f aca="true" t="shared" si="2" ref="J3:J25">H3+I3</f>
        <v>1030628805</v>
      </c>
      <c r="K3" s="22">
        <f aca="true" t="shared" si="3" ref="K3:K25">BZ3</f>
        <v>2.044</v>
      </c>
      <c r="L3" s="10">
        <v>108.2</v>
      </c>
      <c r="M3" s="23"/>
      <c r="N3" s="12"/>
      <c r="O3" s="13">
        <v>-76495641</v>
      </c>
      <c r="P3" s="6">
        <f aca="true" t="shared" si="4" ref="P3:P66">J3-M3+N3+O3</f>
        <v>954133164</v>
      </c>
      <c r="Q3" s="7">
        <v>2942238.11</v>
      </c>
      <c r="R3" s="7">
        <v>0</v>
      </c>
      <c r="S3" s="14">
        <v>-16348.88</v>
      </c>
      <c r="T3" s="14">
        <f aca="true" t="shared" si="5" ref="T3:T66">Q3+R3+S3</f>
        <v>2925889.23</v>
      </c>
      <c r="U3" s="3"/>
      <c r="V3" s="24">
        <f aca="true" t="shared" si="6" ref="V3:V25">T3-U3</f>
        <v>2925889.23</v>
      </c>
      <c r="W3" s="15"/>
      <c r="X3" s="15">
        <v>178398.95</v>
      </c>
      <c r="Y3" s="25">
        <v>47706.66</v>
      </c>
      <c r="Z3" s="16">
        <v>10598160</v>
      </c>
      <c r="AA3" s="16"/>
      <c r="AB3" s="16"/>
      <c r="AC3" s="16">
        <v>6993048.46</v>
      </c>
      <c r="AD3" s="16"/>
      <c r="AE3" s="16">
        <v>317491</v>
      </c>
      <c r="AF3" s="26">
        <f aca="true" t="shared" si="7" ref="AF3:AF25">SUM(V3+W3+X3+Y3+Z3+AA3+AB3+AC3+AD3+AE3)</f>
        <v>21060694.3</v>
      </c>
      <c r="AG3" s="4">
        <v>21759000</v>
      </c>
      <c r="AH3" s="4">
        <v>16376100</v>
      </c>
      <c r="AI3" s="4">
        <v>11460500</v>
      </c>
      <c r="AJ3" s="4">
        <v>13343600</v>
      </c>
      <c r="AK3" s="4"/>
      <c r="AL3" s="4">
        <v>38150400</v>
      </c>
      <c r="AM3" s="5">
        <f aca="true" t="shared" si="8" ref="AM3:AM25">SUM(AG3:AL3)</f>
        <v>101089600</v>
      </c>
      <c r="AN3" s="17">
        <v>540181</v>
      </c>
      <c r="AO3" s="17">
        <v>2143255.41</v>
      </c>
      <c r="AP3" s="17">
        <v>340000</v>
      </c>
      <c r="AQ3" s="27">
        <f aca="true" t="shared" si="9" ref="AQ3:AQ25">SUM(AN3:AP3)</f>
        <v>3023436.41</v>
      </c>
      <c r="AR3" s="4">
        <v>18750</v>
      </c>
      <c r="AS3" s="4">
        <v>107250</v>
      </c>
      <c r="AT3" s="4"/>
      <c r="AU3" s="4"/>
      <c r="AV3" s="4"/>
      <c r="AW3" s="4"/>
      <c r="AX3" s="4"/>
      <c r="AY3" s="4"/>
      <c r="AZ3" s="4"/>
      <c r="BA3" s="4"/>
      <c r="BB3" s="4"/>
      <c r="BC3" s="4"/>
      <c r="BD3" s="4"/>
      <c r="BE3" s="4"/>
      <c r="BF3" s="4"/>
      <c r="BG3" s="4"/>
      <c r="BH3" s="4"/>
      <c r="BI3" s="4"/>
      <c r="BJ3" s="4">
        <f aca="true" t="shared" si="10" ref="BJ3:BJ25">SUM(AT3:BI3)</f>
        <v>0</v>
      </c>
      <c r="BK3" s="4"/>
      <c r="BL3" s="17"/>
      <c r="BM3" s="4"/>
      <c r="BN3" s="3"/>
      <c r="BO3" s="3"/>
      <c r="BP3" s="18">
        <v>0.284</v>
      </c>
      <c r="BQ3" s="18">
        <v>0</v>
      </c>
      <c r="BR3" s="18">
        <v>0.018000000000000002</v>
      </c>
      <c r="BS3" s="18">
        <v>0.005</v>
      </c>
      <c r="BT3" s="18">
        <v>1.029</v>
      </c>
      <c r="BU3" s="18">
        <v>0</v>
      </c>
      <c r="BV3" s="18">
        <v>0</v>
      </c>
      <c r="BW3" s="18">
        <v>0.678</v>
      </c>
      <c r="BX3" s="18">
        <v>0</v>
      </c>
      <c r="BY3" s="18">
        <v>0.03</v>
      </c>
      <c r="BZ3" s="18">
        <v>2.044</v>
      </c>
      <c r="CA3" s="19">
        <v>108.2</v>
      </c>
      <c r="CB3" s="18">
        <v>2.2073118401741247</v>
      </c>
      <c r="CC3" s="3"/>
      <c r="CD3" s="11"/>
      <c r="CE3" s="8"/>
    </row>
    <row r="4" spans="1:83" s="2" customFormat="1" ht="17.25" customHeight="1">
      <c r="A4" s="20" t="s">
        <v>24</v>
      </c>
      <c r="B4" s="28" t="s">
        <v>25</v>
      </c>
      <c r="C4" s="20" t="s">
        <v>59</v>
      </c>
      <c r="D4" s="21">
        <v>7850762500</v>
      </c>
      <c r="E4" s="21">
        <v>11614009100</v>
      </c>
      <c r="F4" s="6">
        <f t="shared" si="0"/>
        <v>19464771600</v>
      </c>
      <c r="G4" s="9">
        <v>16306100</v>
      </c>
      <c r="H4" s="9">
        <f t="shared" si="1"/>
        <v>19448465500</v>
      </c>
      <c r="I4" s="12">
        <v>9365428</v>
      </c>
      <c r="J4" s="6">
        <f t="shared" si="2"/>
        <v>19457830928</v>
      </c>
      <c r="K4" s="22">
        <f t="shared" si="3"/>
        <v>1.9469999999999998</v>
      </c>
      <c r="L4" s="10">
        <v>126.72</v>
      </c>
      <c r="M4" s="23"/>
      <c r="N4" s="12"/>
      <c r="O4" s="13">
        <v>-4008940502</v>
      </c>
      <c r="P4" s="6">
        <f t="shared" si="4"/>
        <v>15448890426</v>
      </c>
      <c r="Q4" s="7">
        <v>47639381.9</v>
      </c>
      <c r="R4" s="7">
        <v>0</v>
      </c>
      <c r="S4" s="14">
        <v>-1704143.48</v>
      </c>
      <c r="T4" s="14">
        <f t="shared" si="5"/>
        <v>45935238.42</v>
      </c>
      <c r="U4" s="3"/>
      <c r="V4" s="24">
        <f t="shared" si="6"/>
        <v>45935238.42</v>
      </c>
      <c r="W4" s="15"/>
      <c r="X4" s="15"/>
      <c r="Y4" s="25">
        <v>772444.52</v>
      </c>
      <c r="Z4" s="16">
        <v>130260523</v>
      </c>
      <c r="AA4" s="16"/>
      <c r="AB4" s="16"/>
      <c r="AC4" s="16">
        <v>196457864</v>
      </c>
      <c r="AD4" s="16"/>
      <c r="AE4" s="16">
        <v>5388115</v>
      </c>
      <c r="AF4" s="26">
        <f t="shared" si="7"/>
        <v>378814184.94</v>
      </c>
      <c r="AG4" s="4">
        <v>150946000</v>
      </c>
      <c r="AH4" s="4"/>
      <c r="AI4" s="4">
        <v>2129641200</v>
      </c>
      <c r="AJ4" s="4">
        <v>216410700</v>
      </c>
      <c r="AK4" s="4"/>
      <c r="AL4" s="4">
        <v>2163874800</v>
      </c>
      <c r="AM4" s="5">
        <f t="shared" si="8"/>
        <v>4660872700</v>
      </c>
      <c r="AN4" s="17">
        <v>100000</v>
      </c>
      <c r="AO4" s="17">
        <v>35133553</v>
      </c>
      <c r="AP4" s="17">
        <v>600000</v>
      </c>
      <c r="AQ4" s="27">
        <f t="shared" si="9"/>
        <v>35833553</v>
      </c>
      <c r="AR4" s="4">
        <v>60000</v>
      </c>
      <c r="AS4" s="4">
        <v>133500</v>
      </c>
      <c r="AT4" s="4"/>
      <c r="AU4" s="4"/>
      <c r="AV4" s="4"/>
      <c r="AW4" s="4"/>
      <c r="AX4" s="4"/>
      <c r="AY4" s="4"/>
      <c r="AZ4" s="4"/>
      <c r="BA4" s="4"/>
      <c r="BB4" s="4"/>
      <c r="BC4" s="4">
        <v>30000</v>
      </c>
      <c r="BD4" s="4">
        <v>149200</v>
      </c>
      <c r="BE4" s="4">
        <v>2236100</v>
      </c>
      <c r="BF4" s="4">
        <v>7947000</v>
      </c>
      <c r="BG4" s="4"/>
      <c r="BH4" s="4"/>
      <c r="BI4" s="4">
        <v>5943800</v>
      </c>
      <c r="BJ4" s="4">
        <f t="shared" si="10"/>
        <v>16306100</v>
      </c>
      <c r="BK4" s="4"/>
      <c r="BL4" s="17"/>
      <c r="BM4" s="4"/>
      <c r="BN4" s="3"/>
      <c r="BO4" s="3"/>
      <c r="BP4" s="18">
        <v>0.237</v>
      </c>
      <c r="BQ4" s="18">
        <v>0</v>
      </c>
      <c r="BR4" s="18">
        <v>0</v>
      </c>
      <c r="BS4" s="18">
        <v>0.004</v>
      </c>
      <c r="BT4" s="18">
        <v>0.67</v>
      </c>
      <c r="BU4" s="18">
        <v>0</v>
      </c>
      <c r="BV4" s="18">
        <v>0</v>
      </c>
      <c r="BW4" s="18">
        <v>1.0090000000000001</v>
      </c>
      <c r="BX4" s="18">
        <v>0</v>
      </c>
      <c r="BY4" s="18">
        <v>0.027</v>
      </c>
      <c r="BZ4" s="18">
        <v>1.9469999999999998</v>
      </c>
      <c r="CA4" s="19">
        <v>126.72</v>
      </c>
      <c r="CB4" s="18">
        <v>2.4520478461188873</v>
      </c>
      <c r="CC4" s="3"/>
      <c r="CD4" s="11"/>
      <c r="CE4" s="8"/>
    </row>
    <row r="5" spans="1:83" s="2" customFormat="1" ht="17.25" customHeight="1">
      <c r="A5" s="20" t="s">
        <v>26</v>
      </c>
      <c r="B5" s="20" t="s">
        <v>27</v>
      </c>
      <c r="C5" s="20" t="s">
        <v>59</v>
      </c>
      <c r="D5" s="21">
        <v>3322297900</v>
      </c>
      <c r="E5" s="21">
        <v>1266624200</v>
      </c>
      <c r="F5" s="6">
        <f t="shared" si="0"/>
        <v>4588922100</v>
      </c>
      <c r="G5" s="9"/>
      <c r="H5" s="9">
        <f t="shared" si="1"/>
        <v>4588922100</v>
      </c>
      <c r="I5" s="12">
        <v>1764264</v>
      </c>
      <c r="J5" s="6">
        <f t="shared" si="2"/>
        <v>4590686364</v>
      </c>
      <c r="K5" s="22">
        <f t="shared" si="3"/>
        <v>1.1589999999999998</v>
      </c>
      <c r="L5" s="10">
        <v>110.19</v>
      </c>
      <c r="M5" s="23"/>
      <c r="N5" s="12"/>
      <c r="O5" s="13">
        <v>-421946668</v>
      </c>
      <c r="P5" s="6">
        <f t="shared" si="4"/>
        <v>4168739696</v>
      </c>
      <c r="Q5" s="7">
        <v>12855045.05</v>
      </c>
      <c r="R5" s="7">
        <v>0</v>
      </c>
      <c r="S5" s="14">
        <v>-258631.27</v>
      </c>
      <c r="T5" s="14">
        <f t="shared" si="5"/>
        <v>12596413.780000001</v>
      </c>
      <c r="U5" s="3"/>
      <c r="V5" s="24">
        <f t="shared" si="6"/>
        <v>12596413.780000001</v>
      </c>
      <c r="W5" s="15">
        <v>1269412.92</v>
      </c>
      <c r="X5" s="15">
        <v>779449.69</v>
      </c>
      <c r="Y5" s="25">
        <v>208436.98</v>
      </c>
      <c r="Z5" s="16">
        <v>16277981</v>
      </c>
      <c r="AA5" s="16"/>
      <c r="AB5" s="16">
        <v>1537921.5</v>
      </c>
      <c r="AC5" s="16">
        <v>20500445.78</v>
      </c>
      <c r="AD5" s="16"/>
      <c r="AE5" s="16"/>
      <c r="AF5" s="26">
        <f t="shared" si="7"/>
        <v>53170061.650000006</v>
      </c>
      <c r="AG5" s="4">
        <v>29658300</v>
      </c>
      <c r="AH5" s="4"/>
      <c r="AI5" s="4">
        <v>181384700</v>
      </c>
      <c r="AJ5" s="4">
        <v>6592800</v>
      </c>
      <c r="AK5" s="4"/>
      <c r="AL5" s="4">
        <v>14103200</v>
      </c>
      <c r="AM5" s="5">
        <f t="shared" si="8"/>
        <v>231739000</v>
      </c>
      <c r="AN5" s="17">
        <v>1530000</v>
      </c>
      <c r="AO5" s="17">
        <v>4686666.63</v>
      </c>
      <c r="AP5" s="17">
        <v>475000</v>
      </c>
      <c r="AQ5" s="27">
        <f t="shared" si="9"/>
        <v>6691666.63</v>
      </c>
      <c r="AR5" s="4">
        <v>23750</v>
      </c>
      <c r="AS5" s="4">
        <v>131000</v>
      </c>
      <c r="AT5" s="4"/>
      <c r="AU5" s="4"/>
      <c r="AV5" s="4"/>
      <c r="AW5" s="4"/>
      <c r="AX5" s="4"/>
      <c r="AY5" s="4"/>
      <c r="AZ5" s="4"/>
      <c r="BA5" s="4"/>
      <c r="BB5" s="4"/>
      <c r="BC5" s="4"/>
      <c r="BD5" s="4"/>
      <c r="BE5" s="4"/>
      <c r="BF5" s="4"/>
      <c r="BG5" s="4"/>
      <c r="BH5" s="4"/>
      <c r="BI5" s="4"/>
      <c r="BJ5" s="4">
        <f t="shared" si="10"/>
        <v>0</v>
      </c>
      <c r="BK5" s="4"/>
      <c r="BL5" s="17"/>
      <c r="BM5" s="4"/>
      <c r="BN5" s="3"/>
      <c r="BO5" s="3"/>
      <c r="BP5" s="18">
        <v>0.275</v>
      </c>
      <c r="BQ5" s="18">
        <v>0.028</v>
      </c>
      <c r="BR5" s="18">
        <v>0.017</v>
      </c>
      <c r="BS5" s="18">
        <v>0.005</v>
      </c>
      <c r="BT5" s="18">
        <v>0.355</v>
      </c>
      <c r="BU5" s="18">
        <v>0</v>
      </c>
      <c r="BV5" s="18">
        <v>0.033</v>
      </c>
      <c r="BW5" s="18">
        <v>0.446</v>
      </c>
      <c r="BX5" s="18">
        <v>0</v>
      </c>
      <c r="BY5" s="18">
        <v>0</v>
      </c>
      <c r="BZ5" s="18">
        <v>1.1589999999999998</v>
      </c>
      <c r="CA5" s="19">
        <v>110.19</v>
      </c>
      <c r="CB5" s="18">
        <v>1.2754469102740542</v>
      </c>
      <c r="CC5" s="3"/>
      <c r="CD5" s="11"/>
      <c r="CE5" s="8"/>
    </row>
    <row r="6" spans="1:83" s="2" customFormat="1" ht="17.25" customHeight="1">
      <c r="A6" s="20" t="s">
        <v>28</v>
      </c>
      <c r="B6" s="20" t="s">
        <v>60</v>
      </c>
      <c r="C6" s="20" t="s">
        <v>59</v>
      </c>
      <c r="D6" s="21">
        <v>99487500</v>
      </c>
      <c r="E6" s="21">
        <v>204586500</v>
      </c>
      <c r="F6" s="6">
        <f t="shared" si="0"/>
        <v>304074000</v>
      </c>
      <c r="G6" s="9"/>
      <c r="H6" s="9">
        <f t="shared" si="1"/>
        <v>304074000</v>
      </c>
      <c r="I6" s="12">
        <v>1639227</v>
      </c>
      <c r="J6" s="6">
        <f t="shared" si="2"/>
        <v>305713227</v>
      </c>
      <c r="K6" s="22">
        <f t="shared" si="3"/>
        <v>2.405</v>
      </c>
      <c r="L6" s="10">
        <v>102.72</v>
      </c>
      <c r="M6" s="23"/>
      <c r="N6" s="12"/>
      <c r="O6" s="13">
        <v>-6075432</v>
      </c>
      <c r="P6" s="6">
        <f t="shared" si="4"/>
        <v>299637795</v>
      </c>
      <c r="Q6" s="7">
        <v>923986.06</v>
      </c>
      <c r="R6" s="7">
        <v>0</v>
      </c>
      <c r="S6" s="14">
        <v>-1614.15</v>
      </c>
      <c r="T6" s="14">
        <f t="shared" si="5"/>
        <v>922371.91</v>
      </c>
      <c r="U6" s="3"/>
      <c r="V6" s="24">
        <f t="shared" si="6"/>
        <v>922371.91</v>
      </c>
      <c r="W6" s="15">
        <v>91241.99</v>
      </c>
      <c r="X6" s="15">
        <v>56024.75</v>
      </c>
      <c r="Y6" s="25">
        <v>14981.89</v>
      </c>
      <c r="Z6" s="16"/>
      <c r="AA6" s="16">
        <v>3805809.13</v>
      </c>
      <c r="AB6" s="16"/>
      <c r="AC6" s="16">
        <v>2461675.54</v>
      </c>
      <c r="AD6" s="16"/>
      <c r="AE6" s="16"/>
      <c r="AF6" s="26">
        <f t="shared" si="7"/>
        <v>7352105.21</v>
      </c>
      <c r="AG6" s="4">
        <v>6559700</v>
      </c>
      <c r="AH6" s="4">
        <v>2214800</v>
      </c>
      <c r="AI6" s="4">
        <v>5395300</v>
      </c>
      <c r="AJ6" s="4">
        <v>5369800</v>
      </c>
      <c r="AK6" s="4">
        <v>274800</v>
      </c>
      <c r="AL6" s="4">
        <v>26513600</v>
      </c>
      <c r="AM6" s="5">
        <f t="shared" si="8"/>
        <v>46328000</v>
      </c>
      <c r="AN6" s="17">
        <v>135000</v>
      </c>
      <c r="AO6" s="17">
        <v>959397.4</v>
      </c>
      <c r="AP6" s="17">
        <v>231769</v>
      </c>
      <c r="AQ6" s="27">
        <f t="shared" si="9"/>
        <v>1326166.4</v>
      </c>
      <c r="AR6" s="4">
        <v>21000</v>
      </c>
      <c r="AS6" s="4">
        <v>38000</v>
      </c>
      <c r="AT6" s="4"/>
      <c r="AU6" s="4"/>
      <c r="AV6" s="4"/>
      <c r="AW6" s="4"/>
      <c r="AX6" s="4"/>
      <c r="AY6" s="4"/>
      <c r="AZ6" s="4"/>
      <c r="BA6" s="4"/>
      <c r="BB6" s="4"/>
      <c r="BC6" s="4"/>
      <c r="BD6" s="4"/>
      <c r="BE6" s="4"/>
      <c r="BF6" s="4"/>
      <c r="BG6" s="4"/>
      <c r="BH6" s="4"/>
      <c r="BI6" s="4"/>
      <c r="BJ6" s="4">
        <f t="shared" si="10"/>
        <v>0</v>
      </c>
      <c r="BK6" s="4"/>
      <c r="BL6" s="17">
        <v>12454</v>
      </c>
      <c r="BM6" s="4"/>
      <c r="BN6" s="3"/>
      <c r="BO6" s="3"/>
      <c r="BP6" s="18">
        <v>0.302</v>
      </c>
      <c r="BQ6" s="18">
        <v>0.03</v>
      </c>
      <c r="BR6" s="18">
        <v>0.019</v>
      </c>
      <c r="BS6" s="18">
        <v>0.005</v>
      </c>
      <c r="BT6" s="18">
        <v>0</v>
      </c>
      <c r="BU6" s="18">
        <v>1.2440000000000002</v>
      </c>
      <c r="BV6" s="18">
        <v>0</v>
      </c>
      <c r="BW6" s="18">
        <v>0.805</v>
      </c>
      <c r="BX6" s="18">
        <v>0</v>
      </c>
      <c r="BY6" s="18">
        <v>0</v>
      </c>
      <c r="BZ6" s="18">
        <v>2.405</v>
      </c>
      <c r="CA6" s="19">
        <v>102.72</v>
      </c>
      <c r="CB6" s="18">
        <v>2.453664168100022</v>
      </c>
      <c r="CC6" s="3"/>
      <c r="CD6" s="11"/>
      <c r="CE6" s="8"/>
    </row>
    <row r="7" spans="1:83" s="2" customFormat="1" ht="17.25" customHeight="1">
      <c r="A7" s="20" t="s">
        <v>29</v>
      </c>
      <c r="B7" s="20" t="s">
        <v>61</v>
      </c>
      <c r="C7" s="20" t="s">
        <v>59</v>
      </c>
      <c r="D7" s="21">
        <v>220985400</v>
      </c>
      <c r="E7" s="21">
        <v>433691200</v>
      </c>
      <c r="F7" s="6">
        <f t="shared" si="0"/>
        <v>654676600</v>
      </c>
      <c r="G7" s="9"/>
      <c r="H7" s="9">
        <f t="shared" si="1"/>
        <v>654676600</v>
      </c>
      <c r="I7" s="12">
        <v>1386400</v>
      </c>
      <c r="J7" s="6">
        <f t="shared" si="2"/>
        <v>656063000</v>
      </c>
      <c r="K7" s="22">
        <f t="shared" si="3"/>
        <v>1.972</v>
      </c>
      <c r="L7" s="10">
        <v>103.87</v>
      </c>
      <c r="M7" s="23"/>
      <c r="N7" s="12"/>
      <c r="O7" s="13">
        <v>-21933594</v>
      </c>
      <c r="P7" s="6">
        <f t="shared" si="4"/>
        <v>634129406</v>
      </c>
      <c r="Q7" s="7">
        <v>1955450.01</v>
      </c>
      <c r="R7" s="7">
        <v>0</v>
      </c>
      <c r="S7" s="14">
        <v>-25863.12</v>
      </c>
      <c r="T7" s="14">
        <f t="shared" si="5"/>
        <v>1929586.89</v>
      </c>
      <c r="U7" s="3"/>
      <c r="V7" s="24">
        <f t="shared" si="6"/>
        <v>1929586.89</v>
      </c>
      <c r="W7" s="15">
        <v>193097.22</v>
      </c>
      <c r="X7" s="15">
        <v>118566.28</v>
      </c>
      <c r="Y7" s="25">
        <v>31706.47</v>
      </c>
      <c r="Z7" s="16"/>
      <c r="AA7" s="16">
        <v>8195460.41</v>
      </c>
      <c r="AB7" s="16"/>
      <c r="AC7" s="16">
        <v>2464973.73</v>
      </c>
      <c r="AD7" s="16"/>
      <c r="AE7" s="16"/>
      <c r="AF7" s="26">
        <f t="shared" si="7"/>
        <v>12933391</v>
      </c>
      <c r="AG7" s="4">
        <v>20771100</v>
      </c>
      <c r="AH7" s="4">
        <v>18252400</v>
      </c>
      <c r="AI7" s="4">
        <v>13893500</v>
      </c>
      <c r="AJ7" s="4">
        <v>3511200</v>
      </c>
      <c r="AK7" s="4">
        <v>355700</v>
      </c>
      <c r="AL7" s="4">
        <v>12872400</v>
      </c>
      <c r="AM7" s="5">
        <f t="shared" si="8"/>
        <v>69656300</v>
      </c>
      <c r="AN7" s="17"/>
      <c r="AO7" s="17">
        <v>1680685.8</v>
      </c>
      <c r="AP7" s="17">
        <v>101000</v>
      </c>
      <c r="AQ7" s="27">
        <f t="shared" si="9"/>
        <v>1781685.8</v>
      </c>
      <c r="AR7" s="4">
        <v>30250</v>
      </c>
      <c r="AS7" s="4">
        <v>59000</v>
      </c>
      <c r="AT7" s="4"/>
      <c r="AU7" s="4"/>
      <c r="AV7" s="4"/>
      <c r="AW7" s="4"/>
      <c r="AX7" s="4"/>
      <c r="AY7" s="4"/>
      <c r="AZ7" s="4"/>
      <c r="BA7" s="4"/>
      <c r="BB7" s="4"/>
      <c r="BC7" s="4"/>
      <c r="BD7" s="4"/>
      <c r="BE7" s="4"/>
      <c r="BF7" s="4"/>
      <c r="BG7" s="4"/>
      <c r="BH7" s="4"/>
      <c r="BI7" s="4"/>
      <c r="BJ7" s="4">
        <f t="shared" si="10"/>
        <v>0</v>
      </c>
      <c r="BK7" s="4"/>
      <c r="BL7" s="17"/>
      <c r="BM7" s="4"/>
      <c r="BN7" s="3"/>
      <c r="BO7" s="3"/>
      <c r="BP7" s="18">
        <v>0.295</v>
      </c>
      <c r="BQ7" s="18">
        <v>0.030000000000000002</v>
      </c>
      <c r="BR7" s="18">
        <v>0.019</v>
      </c>
      <c r="BS7" s="18">
        <v>0.004</v>
      </c>
      <c r="BT7" s="18">
        <v>0</v>
      </c>
      <c r="BU7" s="18">
        <v>1.249</v>
      </c>
      <c r="BV7" s="18">
        <v>0</v>
      </c>
      <c r="BW7" s="18">
        <v>0.375</v>
      </c>
      <c r="BX7" s="18">
        <v>0</v>
      </c>
      <c r="BY7" s="18">
        <v>0</v>
      </c>
      <c r="BZ7" s="18">
        <v>1.972</v>
      </c>
      <c r="CA7" s="19">
        <v>103.87</v>
      </c>
      <c r="CB7" s="18">
        <v>2.039550741162128</v>
      </c>
      <c r="CC7" s="3"/>
      <c r="CD7" s="11"/>
      <c r="CE7" s="8"/>
    </row>
    <row r="8" spans="1:83" s="2" customFormat="1" ht="17.25" customHeight="1">
      <c r="A8" s="20" t="s">
        <v>30</v>
      </c>
      <c r="B8" s="20" t="s">
        <v>31</v>
      </c>
      <c r="C8" s="20" t="s">
        <v>59</v>
      </c>
      <c r="D8" s="21">
        <v>9904400</v>
      </c>
      <c r="E8" s="21">
        <v>23446600</v>
      </c>
      <c r="F8" s="6">
        <f t="shared" si="0"/>
        <v>33351000</v>
      </c>
      <c r="G8" s="9"/>
      <c r="H8" s="9">
        <f t="shared" si="1"/>
        <v>33351000</v>
      </c>
      <c r="I8" s="12">
        <v>69700</v>
      </c>
      <c r="J8" s="6">
        <f t="shared" si="2"/>
        <v>33420700</v>
      </c>
      <c r="K8" s="22">
        <f t="shared" si="3"/>
        <v>2.495</v>
      </c>
      <c r="L8" s="10">
        <v>71.26</v>
      </c>
      <c r="M8" s="23"/>
      <c r="N8" s="12"/>
      <c r="O8" s="13">
        <v>13558798</v>
      </c>
      <c r="P8" s="6">
        <f t="shared" si="4"/>
        <v>46979498</v>
      </c>
      <c r="Q8" s="7">
        <v>144869.58</v>
      </c>
      <c r="R8" s="7">
        <v>0</v>
      </c>
      <c r="S8" s="14">
        <v>-538.91</v>
      </c>
      <c r="T8" s="14">
        <f t="shared" si="5"/>
        <v>144330.66999999998</v>
      </c>
      <c r="U8" s="3"/>
      <c r="V8" s="24">
        <f t="shared" si="6"/>
        <v>144330.66999999998</v>
      </c>
      <c r="W8" s="15">
        <v>14305.61</v>
      </c>
      <c r="X8" s="15">
        <v>8783.99</v>
      </c>
      <c r="Y8" s="25">
        <v>2348.97</v>
      </c>
      <c r="Z8" s="16">
        <v>510842</v>
      </c>
      <c r="AA8" s="16"/>
      <c r="AB8" s="16"/>
      <c r="AC8" s="16">
        <v>153083</v>
      </c>
      <c r="AD8" s="16"/>
      <c r="AE8" s="16"/>
      <c r="AF8" s="26">
        <f t="shared" si="7"/>
        <v>833694.24</v>
      </c>
      <c r="AG8" s="4"/>
      <c r="AH8" s="4">
        <v>2220600</v>
      </c>
      <c r="AI8" s="4">
        <v>1130100</v>
      </c>
      <c r="AJ8" s="4">
        <v>193900</v>
      </c>
      <c r="AK8" s="4">
        <v>53600</v>
      </c>
      <c r="AL8" s="4">
        <v>2775000</v>
      </c>
      <c r="AM8" s="5">
        <f t="shared" si="8"/>
        <v>6373200</v>
      </c>
      <c r="AN8" s="17">
        <v>250000</v>
      </c>
      <c r="AO8" s="17">
        <v>115477</v>
      </c>
      <c r="AP8" s="17">
        <v>30000</v>
      </c>
      <c r="AQ8" s="27">
        <f t="shared" si="9"/>
        <v>395477</v>
      </c>
      <c r="AR8" s="4">
        <v>1750</v>
      </c>
      <c r="AS8" s="4">
        <v>6250</v>
      </c>
      <c r="AT8" s="4"/>
      <c r="AU8" s="4"/>
      <c r="AV8" s="4"/>
      <c r="AW8" s="4"/>
      <c r="AX8" s="4"/>
      <c r="AY8" s="4"/>
      <c r="AZ8" s="4"/>
      <c r="BA8" s="4"/>
      <c r="BB8" s="4"/>
      <c r="BC8" s="4"/>
      <c r="BD8" s="4"/>
      <c r="BE8" s="4"/>
      <c r="BF8" s="4"/>
      <c r="BG8" s="4"/>
      <c r="BH8" s="4"/>
      <c r="BI8" s="4"/>
      <c r="BJ8" s="4">
        <f t="shared" si="10"/>
        <v>0</v>
      </c>
      <c r="BK8" s="4"/>
      <c r="BL8" s="17"/>
      <c r="BM8" s="4"/>
      <c r="BN8" s="3"/>
      <c r="BO8" s="3"/>
      <c r="BP8" s="18">
        <v>0.432</v>
      </c>
      <c r="BQ8" s="18">
        <v>0.043</v>
      </c>
      <c r="BR8" s="18">
        <v>0.027</v>
      </c>
      <c r="BS8" s="18">
        <v>0.007</v>
      </c>
      <c r="BT8" s="18">
        <v>1.528</v>
      </c>
      <c r="BU8" s="18">
        <v>0</v>
      </c>
      <c r="BV8" s="18">
        <v>0</v>
      </c>
      <c r="BW8" s="18">
        <v>0.458</v>
      </c>
      <c r="BX8" s="18">
        <v>0</v>
      </c>
      <c r="BY8" s="18">
        <v>0</v>
      </c>
      <c r="BZ8" s="18">
        <v>2.495</v>
      </c>
      <c r="CA8" s="19">
        <v>71.26</v>
      </c>
      <c r="CB8" s="18">
        <v>1.7745916314388883</v>
      </c>
      <c r="CC8" s="3"/>
      <c r="CD8" s="11"/>
      <c r="CE8" s="8"/>
    </row>
    <row r="9" spans="1:83" s="2" customFormat="1" ht="17.25" customHeight="1">
      <c r="A9" s="20" t="s">
        <v>32</v>
      </c>
      <c r="B9" s="20" t="s">
        <v>33</v>
      </c>
      <c r="C9" s="20" t="s">
        <v>59</v>
      </c>
      <c r="D9" s="21">
        <v>100746000</v>
      </c>
      <c r="E9" s="21">
        <v>198366700</v>
      </c>
      <c r="F9" s="6">
        <f t="shared" si="0"/>
        <v>299112700</v>
      </c>
      <c r="G9" s="9">
        <v>2590800</v>
      </c>
      <c r="H9" s="9">
        <f t="shared" si="1"/>
        <v>296521900</v>
      </c>
      <c r="I9" s="12">
        <v>2153629</v>
      </c>
      <c r="J9" s="6">
        <f t="shared" si="2"/>
        <v>298675529</v>
      </c>
      <c r="K9" s="22">
        <f t="shared" si="3"/>
        <v>2.98</v>
      </c>
      <c r="L9" s="10">
        <v>100.52</v>
      </c>
      <c r="M9" s="23"/>
      <c r="N9" s="12"/>
      <c r="O9" s="13">
        <v>1807154</v>
      </c>
      <c r="P9" s="6">
        <f t="shared" si="4"/>
        <v>300482683</v>
      </c>
      <c r="Q9" s="7">
        <v>926591.42</v>
      </c>
      <c r="R9" s="7">
        <v>0</v>
      </c>
      <c r="S9" s="14">
        <v>-2661.65</v>
      </c>
      <c r="T9" s="14">
        <f t="shared" si="5"/>
        <v>923929.77</v>
      </c>
      <c r="U9" s="3"/>
      <c r="V9" s="24">
        <f t="shared" si="6"/>
        <v>923929.77</v>
      </c>
      <c r="W9" s="15">
        <v>91499.26</v>
      </c>
      <c r="X9" s="15">
        <v>56182.72</v>
      </c>
      <c r="Y9" s="25">
        <v>15024.13</v>
      </c>
      <c r="Z9" s="16">
        <v>2654405.5</v>
      </c>
      <c r="AA9" s="16">
        <v>1345799.98</v>
      </c>
      <c r="AB9" s="16"/>
      <c r="AC9" s="16">
        <v>3810753</v>
      </c>
      <c r="AD9" s="16"/>
      <c r="AE9" s="16"/>
      <c r="AF9" s="26">
        <f t="shared" si="7"/>
        <v>8897594.36</v>
      </c>
      <c r="AG9" s="4">
        <v>6286500</v>
      </c>
      <c r="AH9" s="4">
        <v>1633700</v>
      </c>
      <c r="AI9" s="4">
        <v>28994600</v>
      </c>
      <c r="AJ9" s="4">
        <v>8929800</v>
      </c>
      <c r="AK9" s="4">
        <v>188200</v>
      </c>
      <c r="AL9" s="4">
        <v>9086200</v>
      </c>
      <c r="AM9" s="5">
        <f t="shared" si="8"/>
        <v>55119000</v>
      </c>
      <c r="AN9" s="17">
        <v>195000</v>
      </c>
      <c r="AO9" s="17">
        <v>2486588</v>
      </c>
      <c r="AP9" s="17">
        <v>24000</v>
      </c>
      <c r="AQ9" s="27">
        <f t="shared" si="9"/>
        <v>2705588</v>
      </c>
      <c r="AR9" s="4">
        <v>15250</v>
      </c>
      <c r="AS9" s="4">
        <v>38000</v>
      </c>
      <c r="AT9" s="4"/>
      <c r="AU9" s="4"/>
      <c r="AV9" s="4"/>
      <c r="AW9" s="4"/>
      <c r="AX9" s="4"/>
      <c r="AY9" s="4"/>
      <c r="AZ9" s="4"/>
      <c r="BA9" s="4"/>
      <c r="BB9" s="4"/>
      <c r="BC9" s="4"/>
      <c r="BD9" s="4">
        <v>2590800</v>
      </c>
      <c r="BE9" s="4"/>
      <c r="BF9" s="4"/>
      <c r="BG9" s="4"/>
      <c r="BH9" s="4"/>
      <c r="BI9" s="4"/>
      <c r="BJ9" s="4">
        <f t="shared" si="10"/>
        <v>2590800</v>
      </c>
      <c r="BK9" s="4"/>
      <c r="BL9" s="17">
        <v>18151</v>
      </c>
      <c r="BM9" s="4"/>
      <c r="BN9" s="3"/>
      <c r="BO9" s="3"/>
      <c r="BP9" s="18">
        <v>0.31</v>
      </c>
      <c r="BQ9" s="18">
        <v>0.031</v>
      </c>
      <c r="BR9" s="18">
        <v>0.019</v>
      </c>
      <c r="BS9" s="18">
        <v>0.006</v>
      </c>
      <c r="BT9" s="18">
        <v>0.889</v>
      </c>
      <c r="BU9" s="18">
        <v>0.45</v>
      </c>
      <c r="BV9" s="18">
        <v>0</v>
      </c>
      <c r="BW9" s="18">
        <v>1.2750000000000001</v>
      </c>
      <c r="BX9" s="18">
        <v>0</v>
      </c>
      <c r="BY9" s="18">
        <v>0</v>
      </c>
      <c r="BZ9" s="18">
        <v>2.98</v>
      </c>
      <c r="CA9" s="19">
        <v>100.52</v>
      </c>
      <c r="CB9" s="18">
        <v>2.9611005436875706</v>
      </c>
      <c r="CC9" s="3"/>
      <c r="CD9" s="11"/>
      <c r="CE9" s="8"/>
    </row>
    <row r="10" spans="1:83" s="2" customFormat="1" ht="17.25" customHeight="1">
      <c r="A10" s="20" t="s">
        <v>34</v>
      </c>
      <c r="B10" s="20" t="s">
        <v>62</v>
      </c>
      <c r="C10" s="20" t="s">
        <v>59</v>
      </c>
      <c r="D10" s="21">
        <v>738929200</v>
      </c>
      <c r="E10" s="21">
        <v>1831788700</v>
      </c>
      <c r="F10" s="6">
        <f t="shared" si="0"/>
        <v>2570717900</v>
      </c>
      <c r="G10" s="9"/>
      <c r="H10" s="9">
        <f t="shared" si="1"/>
        <v>2570717900</v>
      </c>
      <c r="I10" s="12">
        <v>6202900</v>
      </c>
      <c r="J10" s="6">
        <f t="shared" si="2"/>
        <v>2576920800</v>
      </c>
      <c r="K10" s="22">
        <f t="shared" si="3"/>
        <v>4.101</v>
      </c>
      <c r="L10" s="10">
        <v>54.17</v>
      </c>
      <c r="M10" s="23"/>
      <c r="N10" s="12"/>
      <c r="O10" s="13">
        <v>2198853409</v>
      </c>
      <c r="P10" s="6">
        <f t="shared" si="4"/>
        <v>4775774209</v>
      </c>
      <c r="Q10" s="7">
        <v>14726943.18</v>
      </c>
      <c r="R10" s="7">
        <v>0</v>
      </c>
      <c r="S10" s="14">
        <v>-206952.69</v>
      </c>
      <c r="T10" s="14">
        <f t="shared" si="5"/>
        <v>14519990.49</v>
      </c>
      <c r="U10" s="3"/>
      <c r="V10" s="24">
        <f t="shared" si="6"/>
        <v>14519990.49</v>
      </c>
      <c r="W10" s="15">
        <v>1454259.54</v>
      </c>
      <c r="X10" s="15">
        <v>892949.91</v>
      </c>
      <c r="Y10" s="25">
        <v>238788.71</v>
      </c>
      <c r="Z10" s="16">
        <v>69101862.5</v>
      </c>
      <c r="AA10" s="16"/>
      <c r="AB10" s="16"/>
      <c r="AC10" s="16">
        <v>18939491</v>
      </c>
      <c r="AD10" s="16">
        <v>515384</v>
      </c>
      <c r="AE10" s="16"/>
      <c r="AF10" s="26">
        <f t="shared" si="7"/>
        <v>105662726.15</v>
      </c>
      <c r="AG10" s="4">
        <v>76810100</v>
      </c>
      <c r="AH10" s="4"/>
      <c r="AI10" s="4">
        <v>177669900</v>
      </c>
      <c r="AJ10" s="4">
        <v>39329700</v>
      </c>
      <c r="AK10" s="4">
        <v>5595700</v>
      </c>
      <c r="AL10" s="4">
        <v>35872300</v>
      </c>
      <c r="AM10" s="5">
        <f t="shared" si="8"/>
        <v>335277700</v>
      </c>
      <c r="AN10" s="17">
        <v>1065000</v>
      </c>
      <c r="AO10" s="17">
        <v>15573106</v>
      </c>
      <c r="AP10" s="17">
        <v>84100</v>
      </c>
      <c r="AQ10" s="27">
        <f t="shared" si="9"/>
        <v>16722206</v>
      </c>
      <c r="AR10" s="4">
        <v>63750</v>
      </c>
      <c r="AS10" s="4">
        <v>274500</v>
      </c>
      <c r="AT10" s="4"/>
      <c r="AU10" s="4"/>
      <c r="AV10" s="4"/>
      <c r="AW10" s="4"/>
      <c r="AX10" s="4"/>
      <c r="AY10" s="4"/>
      <c r="AZ10" s="4"/>
      <c r="BA10" s="4"/>
      <c r="BB10" s="4"/>
      <c r="BC10" s="4"/>
      <c r="BD10" s="4"/>
      <c r="BE10" s="4"/>
      <c r="BF10" s="4"/>
      <c r="BG10" s="4"/>
      <c r="BH10" s="4"/>
      <c r="BI10" s="4"/>
      <c r="BJ10" s="4">
        <f t="shared" si="10"/>
        <v>0</v>
      </c>
      <c r="BK10" s="4"/>
      <c r="BL10" s="17"/>
      <c r="BM10" s="4"/>
      <c r="BN10" s="3"/>
      <c r="BO10" s="3"/>
      <c r="BP10" s="18">
        <v>0.564</v>
      </c>
      <c r="BQ10" s="18">
        <v>0.057</v>
      </c>
      <c r="BR10" s="18">
        <v>0.035</v>
      </c>
      <c r="BS10" s="18">
        <v>0.009999999999999998</v>
      </c>
      <c r="BT10" s="18">
        <v>2.682</v>
      </c>
      <c r="BU10" s="18">
        <v>0</v>
      </c>
      <c r="BV10" s="18">
        <v>0</v>
      </c>
      <c r="BW10" s="18">
        <v>0.734</v>
      </c>
      <c r="BX10" s="18">
        <v>0.019</v>
      </c>
      <c r="BY10" s="18">
        <v>0</v>
      </c>
      <c r="BZ10" s="18">
        <v>4.101</v>
      </c>
      <c r="CA10" s="19">
        <v>54.17</v>
      </c>
      <c r="CB10" s="18">
        <v>2.2124732352479604</v>
      </c>
      <c r="CC10" s="3"/>
      <c r="CD10" s="11"/>
      <c r="CE10" s="8"/>
    </row>
    <row r="11" spans="1:83" s="2" customFormat="1" ht="17.25" customHeight="1">
      <c r="A11" s="20" t="s">
        <v>35</v>
      </c>
      <c r="B11" s="20" t="s">
        <v>36</v>
      </c>
      <c r="C11" s="20" t="s">
        <v>59</v>
      </c>
      <c r="D11" s="21">
        <v>39633100</v>
      </c>
      <c r="E11" s="21">
        <v>79452500</v>
      </c>
      <c r="F11" s="6">
        <f t="shared" si="0"/>
        <v>119085600</v>
      </c>
      <c r="G11" s="9"/>
      <c r="H11" s="9">
        <f t="shared" si="1"/>
        <v>119085600</v>
      </c>
      <c r="I11" s="12">
        <v>382112</v>
      </c>
      <c r="J11" s="6">
        <f t="shared" si="2"/>
        <v>119467712</v>
      </c>
      <c r="K11" s="22">
        <f t="shared" si="3"/>
        <v>2.835</v>
      </c>
      <c r="L11" s="10">
        <v>62.49</v>
      </c>
      <c r="M11" s="23"/>
      <c r="N11" s="12"/>
      <c r="O11" s="13">
        <v>71958930</v>
      </c>
      <c r="P11" s="6">
        <f t="shared" si="4"/>
        <v>191426642</v>
      </c>
      <c r="Q11" s="7">
        <v>590297.86</v>
      </c>
      <c r="R11" s="7">
        <v>0</v>
      </c>
      <c r="S11" s="14">
        <v>-1469.13</v>
      </c>
      <c r="T11" s="14">
        <f t="shared" si="5"/>
        <v>588828.73</v>
      </c>
      <c r="U11" s="3"/>
      <c r="V11" s="24">
        <f t="shared" si="6"/>
        <v>588828.73</v>
      </c>
      <c r="W11" s="15">
        <v>58290.87</v>
      </c>
      <c r="X11" s="15">
        <v>35791.98</v>
      </c>
      <c r="Y11" s="25">
        <v>9571.33</v>
      </c>
      <c r="Z11" s="16">
        <v>2356613</v>
      </c>
      <c r="AA11" s="16"/>
      <c r="AB11" s="16"/>
      <c r="AC11" s="16">
        <v>336901.24</v>
      </c>
      <c r="AD11" s="16"/>
      <c r="AE11" s="16"/>
      <c r="AF11" s="26">
        <f t="shared" si="7"/>
        <v>3385997.1500000004</v>
      </c>
      <c r="AG11" s="4">
        <v>2704500</v>
      </c>
      <c r="AH11" s="4"/>
      <c r="AI11" s="4">
        <v>18127700</v>
      </c>
      <c r="AJ11" s="4">
        <v>686500</v>
      </c>
      <c r="AK11" s="4">
        <v>35600</v>
      </c>
      <c r="AL11" s="4">
        <v>2044400</v>
      </c>
      <c r="AM11" s="5">
        <f t="shared" si="8"/>
        <v>23598700</v>
      </c>
      <c r="AN11" s="17">
        <v>177400</v>
      </c>
      <c r="AO11" s="17">
        <v>537126.89</v>
      </c>
      <c r="AP11" s="17">
        <v>80000</v>
      </c>
      <c r="AQ11" s="27">
        <f t="shared" si="9"/>
        <v>794526.89</v>
      </c>
      <c r="AR11" s="4">
        <v>8500</v>
      </c>
      <c r="AS11" s="4">
        <v>18750</v>
      </c>
      <c r="AT11" s="4"/>
      <c r="AU11" s="4"/>
      <c r="AV11" s="4"/>
      <c r="AW11" s="4"/>
      <c r="AX11" s="4"/>
      <c r="AY11" s="4"/>
      <c r="AZ11" s="4"/>
      <c r="BA11" s="4"/>
      <c r="BB11" s="4"/>
      <c r="BC11" s="4"/>
      <c r="BD11" s="4"/>
      <c r="BE11" s="4"/>
      <c r="BF11" s="4"/>
      <c r="BG11" s="4"/>
      <c r="BH11" s="4"/>
      <c r="BI11" s="4"/>
      <c r="BJ11" s="4">
        <f t="shared" si="10"/>
        <v>0</v>
      </c>
      <c r="BK11" s="4"/>
      <c r="BL11" s="17"/>
      <c r="BM11" s="4"/>
      <c r="BN11" s="3"/>
      <c r="BO11" s="3"/>
      <c r="BP11" s="18">
        <v>0.493</v>
      </c>
      <c r="BQ11" s="18">
        <v>0.049</v>
      </c>
      <c r="BR11" s="18">
        <v>0.03</v>
      </c>
      <c r="BS11" s="18">
        <v>0.009000000000000001</v>
      </c>
      <c r="BT11" s="18">
        <v>1.9720000000000002</v>
      </c>
      <c r="BU11" s="18">
        <v>0</v>
      </c>
      <c r="BV11" s="18">
        <v>0</v>
      </c>
      <c r="BW11" s="18">
        <v>0.282</v>
      </c>
      <c r="BX11" s="18">
        <v>0</v>
      </c>
      <c r="BY11" s="18">
        <v>0</v>
      </c>
      <c r="BZ11" s="18">
        <v>2.835</v>
      </c>
      <c r="CA11" s="19">
        <v>62.49</v>
      </c>
      <c r="CB11" s="18">
        <v>1.7688223094881435</v>
      </c>
      <c r="CC11" s="3"/>
      <c r="CD11" s="11"/>
      <c r="CE11" s="8"/>
    </row>
    <row r="12" spans="1:83" s="2" customFormat="1" ht="17.25" customHeight="1">
      <c r="A12" s="20" t="s">
        <v>37</v>
      </c>
      <c r="B12" s="20" t="s">
        <v>63</v>
      </c>
      <c r="C12" s="20" t="s">
        <v>59</v>
      </c>
      <c r="D12" s="21">
        <v>25541300</v>
      </c>
      <c r="E12" s="21">
        <v>79829000</v>
      </c>
      <c r="F12" s="6">
        <f t="shared" si="0"/>
        <v>105370300</v>
      </c>
      <c r="G12" s="9"/>
      <c r="H12" s="9">
        <f t="shared" si="1"/>
        <v>105370300</v>
      </c>
      <c r="I12" s="12">
        <v>327372</v>
      </c>
      <c r="J12" s="6">
        <f t="shared" si="2"/>
        <v>105697672</v>
      </c>
      <c r="K12" s="22">
        <f t="shared" si="3"/>
        <v>2.851</v>
      </c>
      <c r="L12" s="10">
        <v>56.28</v>
      </c>
      <c r="M12" s="23"/>
      <c r="N12" s="12"/>
      <c r="O12" s="13">
        <v>83425698</v>
      </c>
      <c r="P12" s="6">
        <f t="shared" si="4"/>
        <v>189123370</v>
      </c>
      <c r="Q12" s="7">
        <v>583195.31</v>
      </c>
      <c r="R12" s="7">
        <v>0</v>
      </c>
      <c r="S12" s="14">
        <v>-3389.39</v>
      </c>
      <c r="T12" s="14">
        <f t="shared" si="5"/>
        <v>579805.92</v>
      </c>
      <c r="U12" s="3"/>
      <c r="V12" s="24">
        <f t="shared" si="6"/>
        <v>579805.92</v>
      </c>
      <c r="W12" s="15">
        <v>57589.5</v>
      </c>
      <c r="X12" s="15">
        <v>35361.32</v>
      </c>
      <c r="Y12" s="25">
        <v>9456.17</v>
      </c>
      <c r="Z12" s="16">
        <v>1742324</v>
      </c>
      <c r="AA12" s="16"/>
      <c r="AB12" s="16"/>
      <c r="AC12" s="16">
        <v>588016.91</v>
      </c>
      <c r="AD12" s="16"/>
      <c r="AE12" s="16"/>
      <c r="AF12" s="26">
        <f t="shared" si="7"/>
        <v>3012553.8200000003</v>
      </c>
      <c r="AG12" s="4">
        <v>1738100</v>
      </c>
      <c r="AH12" s="4"/>
      <c r="AI12" s="4">
        <v>2577400</v>
      </c>
      <c r="AJ12" s="4">
        <v>1012900</v>
      </c>
      <c r="AK12" s="4"/>
      <c r="AL12" s="4">
        <v>510400</v>
      </c>
      <c r="AM12" s="5">
        <f t="shared" si="8"/>
        <v>5838800</v>
      </c>
      <c r="AN12" s="17">
        <v>75000</v>
      </c>
      <c r="AO12" s="17">
        <v>405082.77</v>
      </c>
      <c r="AP12" s="17">
        <v>110000</v>
      </c>
      <c r="AQ12" s="27">
        <f t="shared" si="9"/>
        <v>590082.77</v>
      </c>
      <c r="AR12" s="4">
        <v>5500</v>
      </c>
      <c r="AS12" s="4">
        <v>19750</v>
      </c>
      <c r="AT12" s="4"/>
      <c r="AU12" s="4"/>
      <c r="AV12" s="4"/>
      <c r="AW12" s="4"/>
      <c r="AX12" s="4"/>
      <c r="AY12" s="4"/>
      <c r="AZ12" s="4"/>
      <c r="BA12" s="4"/>
      <c r="BB12" s="4"/>
      <c r="BC12" s="4"/>
      <c r="BD12" s="4"/>
      <c r="BE12" s="4"/>
      <c r="BF12" s="4"/>
      <c r="BG12" s="4"/>
      <c r="BH12" s="4"/>
      <c r="BI12" s="4"/>
      <c r="BJ12" s="4">
        <f t="shared" si="10"/>
        <v>0</v>
      </c>
      <c r="BK12" s="4"/>
      <c r="BL12" s="17"/>
      <c r="BM12" s="4"/>
      <c r="BN12" s="3"/>
      <c r="BO12" s="3"/>
      <c r="BP12" s="18">
        <v>0.549</v>
      </c>
      <c r="BQ12" s="18">
        <v>0.055</v>
      </c>
      <c r="BR12" s="18">
        <v>0.034</v>
      </c>
      <c r="BS12" s="18">
        <v>0.009</v>
      </c>
      <c r="BT12" s="18">
        <v>1.648</v>
      </c>
      <c r="BU12" s="18">
        <v>0</v>
      </c>
      <c r="BV12" s="18">
        <v>0</v>
      </c>
      <c r="BW12" s="18">
        <v>0.556</v>
      </c>
      <c r="BX12" s="18">
        <v>0</v>
      </c>
      <c r="BY12" s="18">
        <v>0</v>
      </c>
      <c r="BZ12" s="18">
        <v>2.851</v>
      </c>
      <c r="CA12" s="19">
        <v>56.28</v>
      </c>
      <c r="CB12" s="18">
        <v>1.592904049880245</v>
      </c>
      <c r="CC12" s="3"/>
      <c r="CD12" s="11"/>
      <c r="CE12" s="8"/>
    </row>
    <row r="13" spans="1:83" s="2" customFormat="1" ht="17.25" customHeight="1">
      <c r="A13" s="20" t="s">
        <v>38</v>
      </c>
      <c r="B13" s="20" t="s">
        <v>64</v>
      </c>
      <c r="C13" s="20" t="s">
        <v>59</v>
      </c>
      <c r="D13" s="21">
        <v>1390417400</v>
      </c>
      <c r="E13" s="21">
        <v>2246282600</v>
      </c>
      <c r="F13" s="6">
        <f t="shared" si="0"/>
        <v>3636700000</v>
      </c>
      <c r="G13" s="9"/>
      <c r="H13" s="9">
        <f t="shared" si="1"/>
        <v>3636700000</v>
      </c>
      <c r="I13" s="12">
        <v>9156678</v>
      </c>
      <c r="J13" s="6">
        <f t="shared" si="2"/>
        <v>3645856678</v>
      </c>
      <c r="K13" s="22">
        <f t="shared" si="3"/>
        <v>2.0189999999999997</v>
      </c>
      <c r="L13" s="10">
        <v>102</v>
      </c>
      <c r="M13" s="23"/>
      <c r="N13" s="12"/>
      <c r="O13" s="13">
        <v>-65323642</v>
      </c>
      <c r="P13" s="6">
        <f t="shared" si="4"/>
        <v>3580533036</v>
      </c>
      <c r="Q13" s="7">
        <v>11041205.94</v>
      </c>
      <c r="R13" s="7">
        <v>0</v>
      </c>
      <c r="S13" s="14">
        <v>-85416.3</v>
      </c>
      <c r="T13" s="14">
        <f t="shared" si="5"/>
        <v>10955789.639999999</v>
      </c>
      <c r="U13" s="3"/>
      <c r="V13" s="24">
        <f t="shared" si="6"/>
        <v>10955789.639999999</v>
      </c>
      <c r="W13" s="15">
        <v>1090299.52</v>
      </c>
      <c r="X13" s="15">
        <v>669469.81</v>
      </c>
      <c r="Y13" s="25">
        <v>179026.65</v>
      </c>
      <c r="Z13" s="16">
        <v>29048102.5</v>
      </c>
      <c r="AA13" s="16">
        <v>15798741.94</v>
      </c>
      <c r="AB13" s="16"/>
      <c r="AC13" s="16">
        <v>15836155.72</v>
      </c>
      <c r="AD13" s="16"/>
      <c r="AE13" s="16"/>
      <c r="AF13" s="26">
        <f t="shared" si="7"/>
        <v>73577585.78</v>
      </c>
      <c r="AG13" s="4">
        <v>408371500</v>
      </c>
      <c r="AH13" s="4">
        <v>12233300</v>
      </c>
      <c r="AI13" s="4">
        <v>100146120</v>
      </c>
      <c r="AJ13" s="4">
        <v>72448000</v>
      </c>
      <c r="AK13" s="4">
        <v>807000</v>
      </c>
      <c r="AL13" s="4">
        <v>234452200</v>
      </c>
      <c r="AM13" s="5">
        <f t="shared" si="8"/>
        <v>828458120</v>
      </c>
      <c r="AN13" s="17">
        <v>2000000</v>
      </c>
      <c r="AO13" s="17">
        <v>5269924.89</v>
      </c>
      <c r="AP13" s="17">
        <v>20000</v>
      </c>
      <c r="AQ13" s="27">
        <f t="shared" si="9"/>
        <v>7289924.89</v>
      </c>
      <c r="AR13" s="4">
        <v>64250</v>
      </c>
      <c r="AS13" s="4">
        <v>317250</v>
      </c>
      <c r="AT13" s="4"/>
      <c r="AU13" s="4"/>
      <c r="AV13" s="4"/>
      <c r="AW13" s="4"/>
      <c r="AX13" s="4"/>
      <c r="AY13" s="4"/>
      <c r="AZ13" s="4"/>
      <c r="BA13" s="4"/>
      <c r="BB13" s="4"/>
      <c r="BC13" s="4"/>
      <c r="BD13" s="4"/>
      <c r="BE13" s="4"/>
      <c r="BF13" s="4"/>
      <c r="BG13" s="4"/>
      <c r="BH13" s="4"/>
      <c r="BI13" s="4"/>
      <c r="BJ13" s="4">
        <f t="shared" si="10"/>
        <v>0</v>
      </c>
      <c r="BK13" s="4"/>
      <c r="BL13" s="17"/>
      <c r="BM13" s="4"/>
      <c r="BN13" s="3"/>
      <c r="BO13" s="3"/>
      <c r="BP13" s="18">
        <v>0.301</v>
      </c>
      <c r="BQ13" s="18">
        <v>0.03</v>
      </c>
      <c r="BR13" s="18">
        <v>0.019</v>
      </c>
      <c r="BS13" s="18">
        <v>0.005</v>
      </c>
      <c r="BT13" s="18">
        <v>0.797</v>
      </c>
      <c r="BU13" s="18">
        <v>0.433</v>
      </c>
      <c r="BV13" s="18">
        <v>0</v>
      </c>
      <c r="BW13" s="18">
        <v>0.434</v>
      </c>
      <c r="BX13" s="18">
        <v>0</v>
      </c>
      <c r="BY13" s="18">
        <v>0</v>
      </c>
      <c r="BZ13" s="18">
        <v>2.0189999999999997</v>
      </c>
      <c r="CA13" s="19">
        <v>102</v>
      </c>
      <c r="CB13" s="18">
        <v>2.0549338615291024</v>
      </c>
      <c r="CC13" s="3"/>
      <c r="CD13" s="11"/>
      <c r="CE13" s="8"/>
    </row>
    <row r="14" spans="1:83" s="2" customFormat="1" ht="17.25" customHeight="1">
      <c r="A14" s="20" t="s">
        <v>39</v>
      </c>
      <c r="B14" s="20" t="s">
        <v>65</v>
      </c>
      <c r="C14" s="20" t="s">
        <v>59</v>
      </c>
      <c r="D14" s="21">
        <v>725593586</v>
      </c>
      <c r="E14" s="21">
        <v>1666271900</v>
      </c>
      <c r="F14" s="6">
        <f t="shared" si="0"/>
        <v>2391865486</v>
      </c>
      <c r="G14" s="9"/>
      <c r="H14" s="9">
        <f t="shared" si="1"/>
        <v>2391865486</v>
      </c>
      <c r="I14" s="12">
        <v>7628595</v>
      </c>
      <c r="J14" s="6">
        <f t="shared" si="2"/>
        <v>2399494081</v>
      </c>
      <c r="K14" s="22">
        <f t="shared" si="3"/>
        <v>2.363</v>
      </c>
      <c r="L14" s="10">
        <v>92.2</v>
      </c>
      <c r="M14" s="23"/>
      <c r="N14" s="12"/>
      <c r="O14" s="13">
        <v>209617108</v>
      </c>
      <c r="P14" s="6">
        <f t="shared" si="4"/>
        <v>2609111189</v>
      </c>
      <c r="Q14" s="7">
        <v>8045655.12</v>
      </c>
      <c r="R14" s="7">
        <v>0</v>
      </c>
      <c r="S14" s="14">
        <v>-102901.25</v>
      </c>
      <c r="T14" s="14">
        <f t="shared" si="5"/>
        <v>7942753.87</v>
      </c>
      <c r="U14" s="3"/>
      <c r="V14" s="24">
        <f t="shared" si="6"/>
        <v>7942753.87</v>
      </c>
      <c r="W14" s="15">
        <v>794494.19</v>
      </c>
      <c r="X14" s="15">
        <v>487838.3</v>
      </c>
      <c r="Y14" s="25">
        <v>130455.56</v>
      </c>
      <c r="Z14" s="16">
        <v>19608987</v>
      </c>
      <c r="AA14" s="16">
        <v>9952018.09</v>
      </c>
      <c r="AB14" s="16"/>
      <c r="AC14" s="16">
        <v>17774078.71</v>
      </c>
      <c r="AD14" s="16"/>
      <c r="AE14" s="16"/>
      <c r="AF14" s="26">
        <f t="shared" si="7"/>
        <v>56690625.720000006</v>
      </c>
      <c r="AG14" s="4">
        <v>233730000</v>
      </c>
      <c r="AH14" s="4">
        <v>2151045</v>
      </c>
      <c r="AI14" s="4">
        <v>72327000</v>
      </c>
      <c r="AJ14" s="4">
        <v>10549600</v>
      </c>
      <c r="AK14" s="4">
        <v>3688600</v>
      </c>
      <c r="AL14" s="4">
        <v>212253701</v>
      </c>
      <c r="AM14" s="5">
        <f t="shared" si="8"/>
        <v>534699946</v>
      </c>
      <c r="AN14" s="17">
        <v>2450000</v>
      </c>
      <c r="AO14" s="17">
        <v>5526192.3</v>
      </c>
      <c r="AP14" s="17">
        <v>575000</v>
      </c>
      <c r="AQ14" s="27">
        <f t="shared" si="9"/>
        <v>8551192.3</v>
      </c>
      <c r="AR14" s="4">
        <v>48500</v>
      </c>
      <c r="AS14" s="4">
        <v>156500</v>
      </c>
      <c r="AT14" s="4"/>
      <c r="AU14" s="4"/>
      <c r="AV14" s="4"/>
      <c r="AW14" s="4"/>
      <c r="AX14" s="4"/>
      <c r="AY14" s="4"/>
      <c r="AZ14" s="4"/>
      <c r="BA14" s="4"/>
      <c r="BB14" s="4"/>
      <c r="BC14" s="4"/>
      <c r="BD14" s="4"/>
      <c r="BE14" s="4"/>
      <c r="BF14" s="4"/>
      <c r="BG14" s="4"/>
      <c r="BH14" s="4"/>
      <c r="BI14" s="4"/>
      <c r="BJ14" s="4">
        <f t="shared" si="10"/>
        <v>0</v>
      </c>
      <c r="BK14" s="4"/>
      <c r="BL14" s="17"/>
      <c r="BM14" s="4"/>
      <c r="BN14" s="3"/>
      <c r="BO14" s="3"/>
      <c r="BP14" s="18">
        <v>0.332</v>
      </c>
      <c r="BQ14" s="18">
        <v>0.034</v>
      </c>
      <c r="BR14" s="18">
        <v>0.021</v>
      </c>
      <c r="BS14" s="18">
        <v>0.005</v>
      </c>
      <c r="BT14" s="18">
        <v>0.817</v>
      </c>
      <c r="BU14" s="18">
        <v>0.414</v>
      </c>
      <c r="BV14" s="18">
        <v>0</v>
      </c>
      <c r="BW14" s="18">
        <v>0.74</v>
      </c>
      <c r="BX14" s="18">
        <v>0</v>
      </c>
      <c r="BY14" s="18">
        <v>0</v>
      </c>
      <c r="BZ14" s="18">
        <v>2.363</v>
      </c>
      <c r="CA14" s="19">
        <v>92.2</v>
      </c>
      <c r="CB14" s="18">
        <v>2.172794550075421</v>
      </c>
      <c r="CC14" s="3"/>
      <c r="CD14" s="11"/>
      <c r="CE14" s="8"/>
    </row>
    <row r="15" spans="1:83" s="2" customFormat="1" ht="17.25" customHeight="1">
      <c r="A15" s="20" t="s">
        <v>40</v>
      </c>
      <c r="B15" s="20" t="s">
        <v>41</v>
      </c>
      <c r="C15" s="20" t="s">
        <v>59</v>
      </c>
      <c r="D15" s="21">
        <v>208108700</v>
      </c>
      <c r="E15" s="21">
        <v>641080300</v>
      </c>
      <c r="F15" s="6">
        <f t="shared" si="0"/>
        <v>849189000</v>
      </c>
      <c r="G15" s="9">
        <v>2228800</v>
      </c>
      <c r="H15" s="9">
        <f t="shared" si="1"/>
        <v>846960200</v>
      </c>
      <c r="I15" s="12">
        <v>3086138</v>
      </c>
      <c r="J15" s="6">
        <f t="shared" si="2"/>
        <v>850046338</v>
      </c>
      <c r="K15" s="22">
        <f t="shared" si="3"/>
        <v>3.463</v>
      </c>
      <c r="L15" s="10">
        <v>55.61</v>
      </c>
      <c r="M15" s="23"/>
      <c r="N15" s="12"/>
      <c r="O15" s="13">
        <v>689167377</v>
      </c>
      <c r="P15" s="6">
        <f t="shared" si="4"/>
        <v>1539213715</v>
      </c>
      <c r="Q15" s="7">
        <v>4746437.32</v>
      </c>
      <c r="R15" s="7">
        <v>0</v>
      </c>
      <c r="S15" s="14">
        <v>-19069.35</v>
      </c>
      <c r="T15" s="14">
        <f t="shared" si="5"/>
        <v>4727367.970000001</v>
      </c>
      <c r="U15" s="3"/>
      <c r="V15" s="24">
        <f t="shared" si="6"/>
        <v>4727367.970000001</v>
      </c>
      <c r="W15" s="15">
        <v>468702.27</v>
      </c>
      <c r="X15" s="15">
        <v>287794.33</v>
      </c>
      <c r="Y15" s="25">
        <v>76960.69</v>
      </c>
      <c r="Z15" s="16">
        <v>17325426</v>
      </c>
      <c r="AA15" s="16"/>
      <c r="AB15" s="16"/>
      <c r="AC15" s="16">
        <v>6544593.31</v>
      </c>
      <c r="AD15" s="16"/>
      <c r="AE15" s="16"/>
      <c r="AF15" s="26">
        <f t="shared" si="7"/>
        <v>29430844.57</v>
      </c>
      <c r="AG15" s="4">
        <v>47878200</v>
      </c>
      <c r="AH15" s="4">
        <v>2924700</v>
      </c>
      <c r="AI15" s="4">
        <v>21743000</v>
      </c>
      <c r="AJ15" s="4">
        <v>15127700</v>
      </c>
      <c r="AK15" s="4">
        <v>323800</v>
      </c>
      <c r="AL15" s="4">
        <v>12272900</v>
      </c>
      <c r="AM15" s="5">
        <f t="shared" si="8"/>
        <v>100270300</v>
      </c>
      <c r="AN15" s="17">
        <v>2466900</v>
      </c>
      <c r="AO15" s="17">
        <v>3423568.42</v>
      </c>
      <c r="AP15" s="17">
        <v>12200</v>
      </c>
      <c r="AQ15" s="27">
        <f t="shared" si="9"/>
        <v>5902668.42</v>
      </c>
      <c r="AR15" s="4">
        <v>65250</v>
      </c>
      <c r="AS15" s="4">
        <v>127750</v>
      </c>
      <c r="AT15" s="4"/>
      <c r="AU15" s="4"/>
      <c r="AV15" s="4"/>
      <c r="AW15" s="4"/>
      <c r="AX15" s="4"/>
      <c r="AY15" s="4"/>
      <c r="AZ15" s="4"/>
      <c r="BA15" s="4"/>
      <c r="BB15" s="4"/>
      <c r="BC15" s="4"/>
      <c r="BD15" s="4"/>
      <c r="BE15" s="4"/>
      <c r="BF15" s="4"/>
      <c r="BG15" s="4"/>
      <c r="BH15" s="4"/>
      <c r="BI15" s="4">
        <v>2228800</v>
      </c>
      <c r="BJ15" s="4">
        <f t="shared" si="10"/>
        <v>2228800</v>
      </c>
      <c r="BK15" s="4"/>
      <c r="BL15" s="17"/>
      <c r="BM15" s="4"/>
      <c r="BN15" s="3"/>
      <c r="BO15" s="3"/>
      <c r="BP15" s="18">
        <v>0.557</v>
      </c>
      <c r="BQ15" s="18">
        <v>0.056</v>
      </c>
      <c r="BR15" s="18">
        <v>0.034</v>
      </c>
      <c r="BS15" s="18">
        <v>0.009</v>
      </c>
      <c r="BT15" s="18">
        <v>2.038</v>
      </c>
      <c r="BU15" s="18">
        <v>0</v>
      </c>
      <c r="BV15" s="18">
        <v>0</v>
      </c>
      <c r="BW15" s="18">
        <v>0.769</v>
      </c>
      <c r="BX15" s="18">
        <v>0</v>
      </c>
      <c r="BY15" s="18">
        <v>0</v>
      </c>
      <c r="BZ15" s="18">
        <v>3.463</v>
      </c>
      <c r="CA15" s="19">
        <v>55.61</v>
      </c>
      <c r="CB15" s="18">
        <v>1.9120700577957104</v>
      </c>
      <c r="CC15" s="3"/>
      <c r="CD15" s="11"/>
      <c r="CE15" s="8"/>
    </row>
    <row r="16" spans="1:83" s="2" customFormat="1" ht="17.25" customHeight="1">
      <c r="A16" s="20" t="s">
        <v>42</v>
      </c>
      <c r="B16" s="20" t="s">
        <v>43</v>
      </c>
      <c r="C16" s="20" t="s">
        <v>59</v>
      </c>
      <c r="D16" s="21">
        <v>301516500</v>
      </c>
      <c r="E16" s="21">
        <v>490791200</v>
      </c>
      <c r="F16" s="6">
        <f t="shared" si="0"/>
        <v>792307700</v>
      </c>
      <c r="G16" s="9"/>
      <c r="H16" s="9">
        <f t="shared" si="1"/>
        <v>792307700</v>
      </c>
      <c r="I16" s="12">
        <v>568851</v>
      </c>
      <c r="J16" s="6">
        <f t="shared" si="2"/>
        <v>792876551</v>
      </c>
      <c r="K16" s="22">
        <f t="shared" si="3"/>
        <v>3.784</v>
      </c>
      <c r="L16" s="10">
        <v>65.45</v>
      </c>
      <c r="M16" s="23"/>
      <c r="N16" s="12"/>
      <c r="O16" s="13">
        <v>420054880</v>
      </c>
      <c r="P16" s="6">
        <f t="shared" si="4"/>
        <v>1212931431</v>
      </c>
      <c r="Q16" s="7">
        <v>3740288.27</v>
      </c>
      <c r="R16" s="7">
        <v>0</v>
      </c>
      <c r="S16" s="14">
        <v>-35490.21</v>
      </c>
      <c r="T16" s="14">
        <f t="shared" si="5"/>
        <v>3704798.06</v>
      </c>
      <c r="U16" s="3"/>
      <c r="V16" s="24">
        <f t="shared" si="6"/>
        <v>3704798.06</v>
      </c>
      <c r="W16" s="15"/>
      <c r="X16" s="15">
        <v>226787.73</v>
      </c>
      <c r="Y16" s="25">
        <v>60646.57</v>
      </c>
      <c r="Z16" s="16">
        <v>10936199</v>
      </c>
      <c r="AA16" s="16">
        <v>6151476.22</v>
      </c>
      <c r="AB16" s="16">
        <v>1166526</v>
      </c>
      <c r="AC16" s="16">
        <v>7349054</v>
      </c>
      <c r="AD16" s="16"/>
      <c r="AE16" s="16">
        <v>399754</v>
      </c>
      <c r="AF16" s="26">
        <f t="shared" si="7"/>
        <v>29995241.58</v>
      </c>
      <c r="AG16" s="4">
        <v>31475700</v>
      </c>
      <c r="AH16" s="4">
        <v>412100</v>
      </c>
      <c r="AI16" s="4">
        <v>6933200</v>
      </c>
      <c r="AJ16" s="4">
        <v>13840600</v>
      </c>
      <c r="AK16" s="4">
        <v>204000</v>
      </c>
      <c r="AL16" s="4">
        <v>2908500</v>
      </c>
      <c r="AM16" s="5">
        <f t="shared" si="8"/>
        <v>55774100</v>
      </c>
      <c r="AN16" s="17">
        <v>300000</v>
      </c>
      <c r="AO16" s="17">
        <v>2971861</v>
      </c>
      <c r="AP16" s="17">
        <v>373000</v>
      </c>
      <c r="AQ16" s="27">
        <f t="shared" si="9"/>
        <v>3644861</v>
      </c>
      <c r="AR16" s="4">
        <v>10000</v>
      </c>
      <c r="AS16" s="4">
        <v>79000</v>
      </c>
      <c r="AT16" s="4"/>
      <c r="AU16" s="4"/>
      <c r="AV16" s="4"/>
      <c r="AW16" s="4"/>
      <c r="AX16" s="4"/>
      <c r="AY16" s="4"/>
      <c r="AZ16" s="4"/>
      <c r="BA16" s="4"/>
      <c r="BB16" s="4"/>
      <c r="BC16" s="4"/>
      <c r="BD16" s="4"/>
      <c r="BE16" s="4"/>
      <c r="BF16" s="4"/>
      <c r="BG16" s="4"/>
      <c r="BH16" s="4"/>
      <c r="BI16" s="4"/>
      <c r="BJ16" s="4">
        <f t="shared" si="10"/>
        <v>0</v>
      </c>
      <c r="BK16" s="4"/>
      <c r="BL16" s="17"/>
      <c r="BM16" s="4"/>
      <c r="BN16" s="3"/>
      <c r="BO16" s="3"/>
      <c r="BP16" s="18">
        <v>0.468</v>
      </c>
      <c r="BQ16" s="18">
        <v>0</v>
      </c>
      <c r="BR16" s="18">
        <v>0.029</v>
      </c>
      <c r="BS16" s="18">
        <v>0.008</v>
      </c>
      <c r="BT16" s="18">
        <v>1.38</v>
      </c>
      <c r="BU16" s="18">
        <v>0.776</v>
      </c>
      <c r="BV16" s="18">
        <v>0.147</v>
      </c>
      <c r="BW16" s="18">
        <v>0.926</v>
      </c>
      <c r="BX16" s="18">
        <v>0</v>
      </c>
      <c r="BY16" s="18">
        <v>0.05</v>
      </c>
      <c r="BZ16" s="18">
        <v>3.784</v>
      </c>
      <c r="CA16" s="19">
        <v>65.45</v>
      </c>
      <c r="CB16" s="18">
        <v>2.472954431997071</v>
      </c>
      <c r="CC16" s="3"/>
      <c r="CD16" s="11"/>
      <c r="CE16" s="8"/>
    </row>
    <row r="17" spans="1:83" s="2" customFormat="1" ht="17.25" customHeight="1">
      <c r="A17" s="20" t="s">
        <v>44</v>
      </c>
      <c r="B17" s="28" t="s">
        <v>66</v>
      </c>
      <c r="C17" s="20" t="s">
        <v>59</v>
      </c>
      <c r="D17" s="21">
        <v>1175506300</v>
      </c>
      <c r="E17" s="21">
        <v>391329900</v>
      </c>
      <c r="F17" s="6">
        <f t="shared" si="0"/>
        <v>1566836200</v>
      </c>
      <c r="G17" s="9"/>
      <c r="H17" s="9">
        <f t="shared" si="1"/>
        <v>1566836200</v>
      </c>
      <c r="I17" s="12">
        <v>126191</v>
      </c>
      <c r="J17" s="6">
        <f t="shared" si="2"/>
        <v>1566962391</v>
      </c>
      <c r="K17" s="22">
        <f t="shared" si="3"/>
        <v>0.923</v>
      </c>
      <c r="L17" s="10">
        <v>72.38</v>
      </c>
      <c r="M17" s="23"/>
      <c r="N17" s="12"/>
      <c r="O17" s="13">
        <v>598948543</v>
      </c>
      <c r="P17" s="6">
        <f t="shared" si="4"/>
        <v>2165910934</v>
      </c>
      <c r="Q17" s="7">
        <v>6678968.86</v>
      </c>
      <c r="R17" s="7">
        <v>0</v>
      </c>
      <c r="S17" s="14">
        <v>-34448.48</v>
      </c>
      <c r="T17" s="14">
        <f t="shared" si="5"/>
        <v>6644520.38</v>
      </c>
      <c r="U17" s="3"/>
      <c r="V17" s="24">
        <f t="shared" si="6"/>
        <v>6644520.38</v>
      </c>
      <c r="W17" s="15">
        <v>659536.34</v>
      </c>
      <c r="X17" s="15">
        <v>404970.98</v>
      </c>
      <c r="Y17" s="25">
        <v>108295.55</v>
      </c>
      <c r="Z17" s="16">
        <v>877770</v>
      </c>
      <c r="AA17" s="16"/>
      <c r="AB17" s="16"/>
      <c r="AC17" s="16">
        <v>5758740.17</v>
      </c>
      <c r="AD17" s="16"/>
      <c r="AE17" s="16"/>
      <c r="AF17" s="26">
        <f t="shared" si="7"/>
        <v>14453833.42</v>
      </c>
      <c r="AG17" s="4"/>
      <c r="AH17" s="4"/>
      <c r="AI17" s="4">
        <v>36701300</v>
      </c>
      <c r="AJ17" s="4">
        <v>7045100</v>
      </c>
      <c r="AK17" s="4"/>
      <c r="AL17" s="4">
        <v>699800</v>
      </c>
      <c r="AM17" s="5">
        <f t="shared" si="8"/>
        <v>44446200</v>
      </c>
      <c r="AN17" s="17">
        <v>450000</v>
      </c>
      <c r="AO17" s="17">
        <v>883146.26</v>
      </c>
      <c r="AP17" s="17">
        <v>255000</v>
      </c>
      <c r="AQ17" s="27">
        <f t="shared" si="9"/>
        <v>1588146.26</v>
      </c>
      <c r="AR17" s="4">
        <v>3750</v>
      </c>
      <c r="AS17" s="4">
        <v>19000</v>
      </c>
      <c r="AT17" s="4"/>
      <c r="AU17" s="4"/>
      <c r="AV17" s="4"/>
      <c r="AW17" s="4"/>
      <c r="AX17" s="4"/>
      <c r="AY17" s="4"/>
      <c r="AZ17" s="4"/>
      <c r="BA17" s="4"/>
      <c r="BB17" s="4"/>
      <c r="BC17" s="4"/>
      <c r="BD17" s="4"/>
      <c r="BE17" s="4"/>
      <c r="BF17" s="4"/>
      <c r="BG17" s="4"/>
      <c r="BH17" s="4"/>
      <c r="BI17" s="4"/>
      <c r="BJ17" s="4">
        <f t="shared" si="10"/>
        <v>0</v>
      </c>
      <c r="BK17" s="4"/>
      <c r="BL17" s="17"/>
      <c r="BM17" s="4"/>
      <c r="BN17" s="3"/>
      <c r="BO17" s="3"/>
      <c r="BP17" s="18">
        <v>0.425</v>
      </c>
      <c r="BQ17" s="18">
        <v>0.043000000000000003</v>
      </c>
      <c r="BR17" s="18">
        <v>0.026</v>
      </c>
      <c r="BS17" s="18">
        <v>0.006</v>
      </c>
      <c r="BT17" s="18">
        <v>0.056</v>
      </c>
      <c r="BU17" s="18">
        <v>0</v>
      </c>
      <c r="BV17" s="18">
        <v>0</v>
      </c>
      <c r="BW17" s="18">
        <v>0.367</v>
      </c>
      <c r="BX17" s="18">
        <v>0</v>
      </c>
      <c r="BY17" s="18">
        <v>0</v>
      </c>
      <c r="BZ17" s="18">
        <v>0.923</v>
      </c>
      <c r="CA17" s="19">
        <v>72.38</v>
      </c>
      <c r="CB17" s="18">
        <v>0.6673327694646561</v>
      </c>
      <c r="CC17" s="3"/>
      <c r="CD17" s="11"/>
      <c r="CE17" s="8"/>
    </row>
    <row r="18" spans="1:83" s="2" customFormat="1" ht="17.25" customHeight="1">
      <c r="A18" s="20" t="s">
        <v>45</v>
      </c>
      <c r="B18" s="28" t="s">
        <v>46</v>
      </c>
      <c r="C18" s="20" t="s">
        <v>59</v>
      </c>
      <c r="D18" s="21">
        <v>2224153800</v>
      </c>
      <c r="E18" s="21">
        <v>1245226500</v>
      </c>
      <c r="F18" s="6">
        <f t="shared" si="0"/>
        <v>3469380300</v>
      </c>
      <c r="G18" s="9"/>
      <c r="H18" s="9">
        <f t="shared" si="1"/>
        <v>3469380300</v>
      </c>
      <c r="I18" s="12">
        <v>943758</v>
      </c>
      <c r="J18" s="6">
        <f t="shared" si="2"/>
        <v>3470324058</v>
      </c>
      <c r="K18" s="22">
        <f t="shared" si="3"/>
        <v>1.3339999999999999</v>
      </c>
      <c r="L18" s="10">
        <v>86.07</v>
      </c>
      <c r="M18" s="23"/>
      <c r="N18" s="12"/>
      <c r="O18" s="13">
        <v>566660303</v>
      </c>
      <c r="P18" s="6">
        <f t="shared" si="4"/>
        <v>4036984361</v>
      </c>
      <c r="Q18" s="7">
        <v>12448754.21</v>
      </c>
      <c r="R18" s="7">
        <v>0</v>
      </c>
      <c r="S18" s="14">
        <v>-9139.28</v>
      </c>
      <c r="T18" s="14">
        <f t="shared" si="5"/>
        <v>12439614.930000002</v>
      </c>
      <c r="U18" s="3"/>
      <c r="V18" s="24">
        <f t="shared" si="6"/>
        <v>12439614.930000002</v>
      </c>
      <c r="W18" s="15"/>
      <c r="X18" s="15">
        <v>754814.75</v>
      </c>
      <c r="Y18" s="25">
        <v>201849.22</v>
      </c>
      <c r="Z18" s="16">
        <v>10536409</v>
      </c>
      <c r="AA18" s="16"/>
      <c r="AB18" s="16">
        <v>1013625</v>
      </c>
      <c r="AC18" s="16">
        <v>20006707.43</v>
      </c>
      <c r="AD18" s="16"/>
      <c r="AE18" s="16">
        <v>1338698</v>
      </c>
      <c r="AF18" s="26">
        <f t="shared" si="7"/>
        <v>46291718.33</v>
      </c>
      <c r="AG18" s="4">
        <v>24166400</v>
      </c>
      <c r="AH18" s="4">
        <v>780000</v>
      </c>
      <c r="AI18" s="4">
        <v>111136100</v>
      </c>
      <c r="AJ18" s="4">
        <v>29406200</v>
      </c>
      <c r="AK18" s="4"/>
      <c r="AL18" s="4">
        <v>5947200</v>
      </c>
      <c r="AM18" s="5">
        <f t="shared" si="8"/>
        <v>171435900</v>
      </c>
      <c r="AN18" s="17">
        <v>2365000</v>
      </c>
      <c r="AO18" s="17">
        <v>3069107.18</v>
      </c>
      <c r="AP18" s="17">
        <v>525000</v>
      </c>
      <c r="AQ18" s="27">
        <f t="shared" si="9"/>
        <v>5959107.18</v>
      </c>
      <c r="AR18" s="4">
        <v>13500</v>
      </c>
      <c r="AS18" s="4">
        <v>95750</v>
      </c>
      <c r="AT18" s="4"/>
      <c r="AU18" s="4"/>
      <c r="AV18" s="4"/>
      <c r="AW18" s="4"/>
      <c r="AX18" s="4"/>
      <c r="AY18" s="4"/>
      <c r="AZ18" s="4"/>
      <c r="BA18" s="4"/>
      <c r="BB18" s="4"/>
      <c r="BC18" s="4"/>
      <c r="BD18" s="4"/>
      <c r="BE18" s="4"/>
      <c r="BF18" s="4"/>
      <c r="BG18" s="4"/>
      <c r="BH18" s="4"/>
      <c r="BI18" s="4"/>
      <c r="BJ18" s="4">
        <f t="shared" si="10"/>
        <v>0</v>
      </c>
      <c r="BK18" s="4"/>
      <c r="BL18" s="17"/>
      <c r="BM18" s="4"/>
      <c r="BN18" s="3"/>
      <c r="BO18" s="3"/>
      <c r="BP18" s="18">
        <v>0.359</v>
      </c>
      <c r="BQ18" s="18">
        <v>0</v>
      </c>
      <c r="BR18" s="18">
        <v>0.022</v>
      </c>
      <c r="BS18" s="18">
        <v>0.006</v>
      </c>
      <c r="BT18" s="18">
        <v>0.304</v>
      </c>
      <c r="BU18" s="18">
        <v>0</v>
      </c>
      <c r="BV18" s="18">
        <v>0.029</v>
      </c>
      <c r="BW18" s="18">
        <v>0.576</v>
      </c>
      <c r="BX18" s="18">
        <v>0</v>
      </c>
      <c r="BY18" s="18">
        <v>0.038</v>
      </c>
      <c r="BZ18" s="18">
        <v>1.3339999999999999</v>
      </c>
      <c r="CA18" s="19">
        <v>86.07</v>
      </c>
      <c r="CB18" s="18">
        <v>1.1466905538998198</v>
      </c>
      <c r="CC18" s="3"/>
      <c r="CD18" s="11"/>
      <c r="CE18" s="8"/>
    </row>
    <row r="19" spans="1:83" s="2" customFormat="1" ht="17.25" customHeight="1">
      <c r="A19" s="20" t="s">
        <v>47</v>
      </c>
      <c r="B19" s="28" t="s">
        <v>67</v>
      </c>
      <c r="C19" s="20" t="s">
        <v>59</v>
      </c>
      <c r="D19" s="21">
        <v>85441900</v>
      </c>
      <c r="E19" s="21">
        <v>206123200</v>
      </c>
      <c r="F19" s="6">
        <f t="shared" si="0"/>
        <v>291565100</v>
      </c>
      <c r="G19" s="9"/>
      <c r="H19" s="9">
        <f t="shared" si="1"/>
        <v>291565100</v>
      </c>
      <c r="I19" s="12">
        <v>832638</v>
      </c>
      <c r="J19" s="6">
        <f t="shared" si="2"/>
        <v>292397738</v>
      </c>
      <c r="K19" s="22">
        <f t="shared" si="3"/>
        <v>3.969</v>
      </c>
      <c r="L19" s="10">
        <v>49.58</v>
      </c>
      <c r="M19" s="23"/>
      <c r="N19" s="12"/>
      <c r="O19" s="13">
        <v>298362400</v>
      </c>
      <c r="P19" s="6">
        <f t="shared" si="4"/>
        <v>590760138</v>
      </c>
      <c r="Q19" s="7">
        <v>1821713.21</v>
      </c>
      <c r="R19" s="7">
        <v>0</v>
      </c>
      <c r="S19" s="14">
        <v>-5956.3</v>
      </c>
      <c r="T19" s="14">
        <f t="shared" si="5"/>
        <v>1815756.91</v>
      </c>
      <c r="U19" s="3"/>
      <c r="V19" s="24">
        <f t="shared" si="6"/>
        <v>1815756.91</v>
      </c>
      <c r="W19" s="15">
        <v>179890.95</v>
      </c>
      <c r="X19" s="15">
        <v>110457.32</v>
      </c>
      <c r="Y19" s="25">
        <v>29538.01</v>
      </c>
      <c r="Z19" s="16">
        <v>3830830</v>
      </c>
      <c r="AA19" s="16">
        <v>2436916.99</v>
      </c>
      <c r="AB19" s="16"/>
      <c r="AC19" s="16">
        <v>3201656.28</v>
      </c>
      <c r="AD19" s="16"/>
      <c r="AE19" s="16"/>
      <c r="AF19" s="26">
        <f t="shared" si="7"/>
        <v>11605046.459999999</v>
      </c>
      <c r="AG19" s="4">
        <v>3958300</v>
      </c>
      <c r="AH19" s="4"/>
      <c r="AI19" s="4">
        <v>14751700</v>
      </c>
      <c r="AJ19" s="4">
        <v>2062100</v>
      </c>
      <c r="AK19" s="4">
        <v>222100</v>
      </c>
      <c r="AL19" s="4">
        <v>2912100</v>
      </c>
      <c r="AM19" s="5">
        <f t="shared" si="8"/>
        <v>23906300</v>
      </c>
      <c r="AN19" s="17">
        <v>850000</v>
      </c>
      <c r="AO19" s="17">
        <v>851515.91</v>
      </c>
      <c r="AP19" s="17">
        <v>400000</v>
      </c>
      <c r="AQ19" s="27">
        <f t="shared" si="9"/>
        <v>2101515.91</v>
      </c>
      <c r="AR19" s="4">
        <v>22750</v>
      </c>
      <c r="AS19" s="4">
        <v>57000</v>
      </c>
      <c r="AT19" s="4"/>
      <c r="AU19" s="4"/>
      <c r="AV19" s="4"/>
      <c r="AW19" s="4"/>
      <c r="AX19" s="4"/>
      <c r="AY19" s="4"/>
      <c r="AZ19" s="4"/>
      <c r="BA19" s="4"/>
      <c r="BB19" s="4"/>
      <c r="BC19" s="4"/>
      <c r="BD19" s="4"/>
      <c r="BE19" s="4"/>
      <c r="BF19" s="4"/>
      <c r="BG19" s="4"/>
      <c r="BH19" s="4"/>
      <c r="BI19" s="4"/>
      <c r="BJ19" s="4">
        <f t="shared" si="10"/>
        <v>0</v>
      </c>
      <c r="BK19" s="4"/>
      <c r="BL19" s="17"/>
      <c r="BM19" s="4"/>
      <c r="BN19" s="3"/>
      <c r="BO19" s="3"/>
      <c r="BP19" s="18">
        <v>0.621</v>
      </c>
      <c r="BQ19" s="18">
        <v>0.062</v>
      </c>
      <c r="BR19" s="18">
        <v>0.038</v>
      </c>
      <c r="BS19" s="18">
        <v>0.011</v>
      </c>
      <c r="BT19" s="18">
        <v>1.31</v>
      </c>
      <c r="BU19" s="18">
        <v>0.833</v>
      </c>
      <c r="BV19" s="18">
        <v>0</v>
      </c>
      <c r="BW19" s="18">
        <v>1.094</v>
      </c>
      <c r="BX19" s="18">
        <v>0</v>
      </c>
      <c r="BY19" s="18">
        <v>0</v>
      </c>
      <c r="BZ19" s="18">
        <v>3.969</v>
      </c>
      <c r="CA19" s="19">
        <v>49.58</v>
      </c>
      <c r="CB19" s="18">
        <v>1.9644261204367175</v>
      </c>
      <c r="CC19" s="3"/>
      <c r="CD19" s="11"/>
      <c r="CE19" s="8"/>
    </row>
    <row r="20" spans="1:83" s="2" customFormat="1" ht="17.25" customHeight="1">
      <c r="A20" s="20" t="s">
        <v>48</v>
      </c>
      <c r="B20" s="20" t="s">
        <v>49</v>
      </c>
      <c r="C20" s="20" t="s">
        <v>59</v>
      </c>
      <c r="D20" s="21">
        <v>330923800</v>
      </c>
      <c r="E20" s="21">
        <v>654170800</v>
      </c>
      <c r="F20" s="6">
        <f t="shared" si="0"/>
        <v>985094600</v>
      </c>
      <c r="G20" s="9"/>
      <c r="H20" s="9">
        <f t="shared" si="1"/>
        <v>985094600</v>
      </c>
      <c r="I20" s="12">
        <v>1693246</v>
      </c>
      <c r="J20" s="6">
        <f t="shared" si="2"/>
        <v>986787846</v>
      </c>
      <c r="K20" s="22">
        <f t="shared" si="3"/>
        <v>2.658</v>
      </c>
      <c r="L20" s="10">
        <v>94.6</v>
      </c>
      <c r="M20" s="23"/>
      <c r="N20" s="12"/>
      <c r="O20" s="13">
        <v>60255166</v>
      </c>
      <c r="P20" s="6">
        <f t="shared" si="4"/>
        <v>1047043012</v>
      </c>
      <c r="Q20" s="7">
        <v>3228742.04</v>
      </c>
      <c r="R20" s="7">
        <v>0</v>
      </c>
      <c r="S20" s="14">
        <v>-20267.72</v>
      </c>
      <c r="T20" s="14">
        <f t="shared" si="5"/>
        <v>3208474.32</v>
      </c>
      <c r="U20" s="3"/>
      <c r="V20" s="24">
        <f t="shared" si="6"/>
        <v>3208474.32</v>
      </c>
      <c r="W20" s="15"/>
      <c r="X20" s="15">
        <v>195770.76</v>
      </c>
      <c r="Y20" s="25">
        <v>52352.15</v>
      </c>
      <c r="Z20" s="16">
        <v>9521833.53</v>
      </c>
      <c r="AA20" s="16">
        <v>5073676.48</v>
      </c>
      <c r="AB20" s="16"/>
      <c r="AC20" s="16">
        <v>7818486.52</v>
      </c>
      <c r="AD20" s="16"/>
      <c r="AE20" s="16">
        <v>350749</v>
      </c>
      <c r="AF20" s="26">
        <f t="shared" si="7"/>
        <v>26221342.76</v>
      </c>
      <c r="AG20" s="4">
        <v>6142170</v>
      </c>
      <c r="AH20" s="4">
        <v>1451000</v>
      </c>
      <c r="AI20" s="4">
        <v>82962400</v>
      </c>
      <c r="AJ20" s="4">
        <v>22121400</v>
      </c>
      <c r="AK20" s="4">
        <v>5000</v>
      </c>
      <c r="AL20" s="4">
        <v>2229000</v>
      </c>
      <c r="AM20" s="5">
        <f t="shared" si="8"/>
        <v>114910970</v>
      </c>
      <c r="AN20" s="17">
        <v>1474000</v>
      </c>
      <c r="AO20" s="17">
        <v>2924531.33</v>
      </c>
      <c r="AP20" s="17">
        <v>200000</v>
      </c>
      <c r="AQ20" s="27">
        <f t="shared" si="9"/>
        <v>4598531.33</v>
      </c>
      <c r="AR20" s="4">
        <v>33250</v>
      </c>
      <c r="AS20" s="4">
        <v>111250</v>
      </c>
      <c r="AT20" s="4"/>
      <c r="AU20" s="4"/>
      <c r="AV20" s="4"/>
      <c r="AW20" s="4"/>
      <c r="AX20" s="4"/>
      <c r="AY20" s="4"/>
      <c r="AZ20" s="4"/>
      <c r="BA20" s="4"/>
      <c r="BB20" s="4"/>
      <c r="BC20" s="4"/>
      <c r="BD20" s="4"/>
      <c r="BE20" s="4"/>
      <c r="BF20" s="4"/>
      <c r="BG20" s="4"/>
      <c r="BH20" s="4"/>
      <c r="BI20" s="4"/>
      <c r="BJ20" s="4">
        <f t="shared" si="10"/>
        <v>0</v>
      </c>
      <c r="BK20" s="4"/>
      <c r="BL20" s="17"/>
      <c r="BM20" s="4"/>
      <c r="BN20" s="3"/>
      <c r="BO20" s="3"/>
      <c r="BP20" s="18">
        <v>0.326</v>
      </c>
      <c r="BQ20" s="18">
        <v>0</v>
      </c>
      <c r="BR20" s="18">
        <v>0.02</v>
      </c>
      <c r="BS20" s="18">
        <v>0.006</v>
      </c>
      <c r="BT20" s="18">
        <v>0.965</v>
      </c>
      <c r="BU20" s="18">
        <v>0.514</v>
      </c>
      <c r="BV20" s="18">
        <v>0</v>
      </c>
      <c r="BW20" s="18">
        <v>0.792</v>
      </c>
      <c r="BX20" s="18">
        <v>0</v>
      </c>
      <c r="BY20" s="18">
        <v>0.034999999999999996</v>
      </c>
      <c r="BZ20" s="18">
        <v>2.658</v>
      </c>
      <c r="CA20" s="19">
        <v>94.6</v>
      </c>
      <c r="CB20" s="18">
        <v>2.504323362028226</v>
      </c>
      <c r="CC20" s="3"/>
      <c r="CD20" s="11"/>
      <c r="CE20" s="8"/>
    </row>
    <row r="21" spans="1:83" s="2" customFormat="1" ht="17.25" customHeight="1">
      <c r="A21" s="20" t="s">
        <v>50</v>
      </c>
      <c r="B21" s="20" t="s">
        <v>51</v>
      </c>
      <c r="C21" s="20" t="s">
        <v>59</v>
      </c>
      <c r="D21" s="21">
        <v>326286300</v>
      </c>
      <c r="E21" s="21">
        <v>729660100</v>
      </c>
      <c r="F21" s="6">
        <f t="shared" si="0"/>
        <v>1055946400</v>
      </c>
      <c r="G21" s="9">
        <v>6671200</v>
      </c>
      <c r="H21" s="9">
        <f t="shared" si="1"/>
        <v>1049275200</v>
      </c>
      <c r="I21" s="12">
        <v>12920672</v>
      </c>
      <c r="J21" s="6">
        <f t="shared" si="2"/>
        <v>1062195872</v>
      </c>
      <c r="K21" s="22">
        <f t="shared" si="3"/>
        <v>2.98</v>
      </c>
      <c r="L21" s="10">
        <v>88.6</v>
      </c>
      <c r="M21" s="23"/>
      <c r="N21" s="12"/>
      <c r="O21" s="13">
        <v>144051714</v>
      </c>
      <c r="P21" s="6">
        <f t="shared" si="4"/>
        <v>1206247586</v>
      </c>
      <c r="Q21" s="7">
        <v>3719677.45</v>
      </c>
      <c r="R21" s="7">
        <v>0</v>
      </c>
      <c r="S21" s="14">
        <v>-45649.43</v>
      </c>
      <c r="T21" s="14">
        <f t="shared" si="5"/>
        <v>3674028.02</v>
      </c>
      <c r="U21" s="3"/>
      <c r="V21" s="24">
        <f t="shared" si="6"/>
        <v>3674028.02</v>
      </c>
      <c r="W21" s="15">
        <v>367311.56</v>
      </c>
      <c r="X21" s="15">
        <v>225538.02</v>
      </c>
      <c r="Y21" s="25">
        <v>60312.38</v>
      </c>
      <c r="Z21" s="16">
        <v>8281008</v>
      </c>
      <c r="AA21" s="16"/>
      <c r="AB21" s="16"/>
      <c r="AC21" s="16">
        <v>19040516</v>
      </c>
      <c r="AD21" s="16"/>
      <c r="AE21" s="16"/>
      <c r="AF21" s="26">
        <f t="shared" si="7"/>
        <v>31648713.98</v>
      </c>
      <c r="AG21" s="4">
        <v>54963000</v>
      </c>
      <c r="AH21" s="4">
        <v>980300</v>
      </c>
      <c r="AI21" s="4">
        <v>30969200</v>
      </c>
      <c r="AJ21" s="4">
        <v>25968600</v>
      </c>
      <c r="AK21" s="4">
        <v>10372800</v>
      </c>
      <c r="AL21" s="4">
        <v>90073800</v>
      </c>
      <c r="AM21" s="5">
        <f t="shared" si="8"/>
        <v>213327700</v>
      </c>
      <c r="AN21" s="17">
        <v>200000</v>
      </c>
      <c r="AO21" s="17">
        <v>9490406</v>
      </c>
      <c r="AP21" s="17">
        <v>50000</v>
      </c>
      <c r="AQ21" s="27">
        <f t="shared" si="9"/>
        <v>9740406</v>
      </c>
      <c r="AR21" s="4">
        <v>50250</v>
      </c>
      <c r="AS21" s="4">
        <v>63125</v>
      </c>
      <c r="AT21" s="4"/>
      <c r="AU21" s="4"/>
      <c r="AV21" s="4"/>
      <c r="AW21" s="4"/>
      <c r="AX21" s="4"/>
      <c r="AY21" s="4"/>
      <c r="AZ21" s="4"/>
      <c r="BA21" s="4"/>
      <c r="BB21" s="4"/>
      <c r="BC21" s="4"/>
      <c r="BD21" s="4">
        <v>5081400</v>
      </c>
      <c r="BE21" s="4"/>
      <c r="BF21" s="4"/>
      <c r="BG21" s="4"/>
      <c r="BH21" s="4"/>
      <c r="BI21" s="4">
        <v>1589800</v>
      </c>
      <c r="BJ21" s="4">
        <f t="shared" si="10"/>
        <v>6671200</v>
      </c>
      <c r="BK21" s="4"/>
      <c r="BL21" s="17">
        <v>74285</v>
      </c>
      <c r="BM21" s="4"/>
      <c r="BN21" s="3"/>
      <c r="BO21" s="3"/>
      <c r="BP21" s="18">
        <v>0.346</v>
      </c>
      <c r="BQ21" s="18">
        <v>0.035</v>
      </c>
      <c r="BR21" s="18">
        <v>0.022000000000000002</v>
      </c>
      <c r="BS21" s="18">
        <v>0.006</v>
      </c>
      <c r="BT21" s="18">
        <v>0.779</v>
      </c>
      <c r="BU21" s="18">
        <v>0</v>
      </c>
      <c r="BV21" s="18">
        <v>0</v>
      </c>
      <c r="BW21" s="18">
        <v>1.792</v>
      </c>
      <c r="BX21" s="18">
        <v>0</v>
      </c>
      <c r="BY21" s="18">
        <v>0</v>
      </c>
      <c r="BZ21" s="18">
        <v>2.98</v>
      </c>
      <c r="CA21" s="19">
        <v>88.6</v>
      </c>
      <c r="CB21" s="18">
        <v>2.623732834562539</v>
      </c>
      <c r="CC21" s="3"/>
      <c r="CD21" s="11"/>
      <c r="CE21" s="8"/>
    </row>
    <row r="22" spans="1:83" s="2" customFormat="1" ht="17.25" customHeight="1">
      <c r="A22" s="20" t="s">
        <v>52</v>
      </c>
      <c r="B22" s="20" t="s">
        <v>53</v>
      </c>
      <c r="C22" s="20" t="s">
        <v>59</v>
      </c>
      <c r="D22" s="21">
        <v>22252800</v>
      </c>
      <c r="E22" s="21">
        <v>55231000</v>
      </c>
      <c r="F22" s="6">
        <f t="shared" si="0"/>
        <v>77483800</v>
      </c>
      <c r="G22" s="9"/>
      <c r="H22" s="9">
        <f t="shared" si="1"/>
        <v>77483800</v>
      </c>
      <c r="I22" s="12">
        <v>312321</v>
      </c>
      <c r="J22" s="6">
        <f t="shared" si="2"/>
        <v>77796121</v>
      </c>
      <c r="K22" s="22">
        <f t="shared" si="3"/>
        <v>3.2689999999999997</v>
      </c>
      <c r="L22" s="10">
        <v>54</v>
      </c>
      <c r="M22" s="23"/>
      <c r="N22" s="12"/>
      <c r="O22" s="13">
        <v>66369501</v>
      </c>
      <c r="P22" s="6">
        <f t="shared" si="4"/>
        <v>144165622</v>
      </c>
      <c r="Q22" s="7">
        <v>444560.16</v>
      </c>
      <c r="R22" s="7">
        <v>0</v>
      </c>
      <c r="S22" s="14">
        <v>0</v>
      </c>
      <c r="T22" s="14">
        <f t="shared" si="5"/>
        <v>444560.16</v>
      </c>
      <c r="U22" s="3"/>
      <c r="V22" s="24">
        <f t="shared" si="6"/>
        <v>444560.16</v>
      </c>
      <c r="W22" s="15">
        <v>43899.53</v>
      </c>
      <c r="X22" s="15">
        <v>26955.35</v>
      </c>
      <c r="Y22" s="25">
        <v>7208.28</v>
      </c>
      <c r="Z22" s="16">
        <v>1494257</v>
      </c>
      <c r="AA22" s="16"/>
      <c r="AB22" s="16"/>
      <c r="AC22" s="16">
        <v>510361</v>
      </c>
      <c r="AD22" s="16">
        <v>15559</v>
      </c>
      <c r="AE22" s="16"/>
      <c r="AF22" s="26">
        <f t="shared" si="7"/>
        <v>2542800.32</v>
      </c>
      <c r="AG22" s="4">
        <v>1177600</v>
      </c>
      <c r="AH22" s="4"/>
      <c r="AI22" s="4">
        <v>3874800</v>
      </c>
      <c r="AJ22" s="4">
        <v>760700</v>
      </c>
      <c r="AK22" s="4">
        <v>145400</v>
      </c>
      <c r="AL22" s="4">
        <v>487200</v>
      </c>
      <c r="AM22" s="5">
        <f t="shared" si="8"/>
        <v>6445700</v>
      </c>
      <c r="AN22" s="17">
        <v>94000</v>
      </c>
      <c r="AO22" s="17">
        <v>453509</v>
      </c>
      <c r="AP22" s="17">
        <v>70000</v>
      </c>
      <c r="AQ22" s="27">
        <f t="shared" si="9"/>
        <v>617509</v>
      </c>
      <c r="AR22" s="4">
        <v>3250</v>
      </c>
      <c r="AS22" s="4">
        <v>13000</v>
      </c>
      <c r="AT22" s="4"/>
      <c r="AU22" s="4"/>
      <c r="AV22" s="4"/>
      <c r="AW22" s="4"/>
      <c r="AX22" s="4"/>
      <c r="AY22" s="4"/>
      <c r="AZ22" s="4"/>
      <c r="BA22" s="4"/>
      <c r="BB22" s="4"/>
      <c r="BC22" s="4"/>
      <c r="BD22" s="4"/>
      <c r="BE22" s="4"/>
      <c r="BF22" s="4"/>
      <c r="BG22" s="4"/>
      <c r="BH22" s="4"/>
      <c r="BI22" s="4"/>
      <c r="BJ22" s="4">
        <f t="shared" si="10"/>
        <v>0</v>
      </c>
      <c r="BK22" s="4"/>
      <c r="BL22" s="17"/>
      <c r="BM22" s="4"/>
      <c r="BN22" s="3"/>
      <c r="BO22" s="3"/>
      <c r="BP22" s="18">
        <v>0.572</v>
      </c>
      <c r="BQ22" s="18">
        <v>0.057</v>
      </c>
      <c r="BR22" s="18">
        <v>0.035</v>
      </c>
      <c r="BS22" s="18">
        <v>0.009999999999999998</v>
      </c>
      <c r="BT22" s="18">
        <v>1.9200000000000002</v>
      </c>
      <c r="BU22" s="18">
        <v>0</v>
      </c>
      <c r="BV22" s="18">
        <v>0</v>
      </c>
      <c r="BW22" s="18">
        <v>0.656</v>
      </c>
      <c r="BX22" s="18">
        <v>0.019</v>
      </c>
      <c r="BY22" s="18">
        <v>0</v>
      </c>
      <c r="BZ22" s="18">
        <v>3.2689999999999997</v>
      </c>
      <c r="CA22" s="19">
        <v>54</v>
      </c>
      <c r="CB22" s="18">
        <v>1.7638049104383566</v>
      </c>
      <c r="CC22" s="3"/>
      <c r="CD22" s="11"/>
      <c r="CE22" s="8"/>
    </row>
    <row r="23" spans="1:83" s="2" customFormat="1" ht="17.25" customHeight="1">
      <c r="A23" s="20" t="s">
        <v>54</v>
      </c>
      <c r="B23" s="20" t="s">
        <v>55</v>
      </c>
      <c r="C23" s="20" t="s">
        <v>59</v>
      </c>
      <c r="D23" s="21">
        <v>258106600</v>
      </c>
      <c r="E23" s="21">
        <v>429809600</v>
      </c>
      <c r="F23" s="6">
        <f t="shared" si="0"/>
        <v>687916200</v>
      </c>
      <c r="G23" s="9"/>
      <c r="H23" s="9">
        <f t="shared" si="1"/>
        <v>687916200</v>
      </c>
      <c r="I23" s="12">
        <v>1796796</v>
      </c>
      <c r="J23" s="6">
        <f t="shared" si="2"/>
        <v>689712996</v>
      </c>
      <c r="K23" s="22">
        <f t="shared" si="3"/>
        <v>4.315</v>
      </c>
      <c r="L23" s="10">
        <v>49.01</v>
      </c>
      <c r="M23" s="23"/>
      <c r="N23" s="12"/>
      <c r="O23" s="13">
        <v>719935112</v>
      </c>
      <c r="P23" s="6">
        <f t="shared" si="4"/>
        <v>1409648108</v>
      </c>
      <c r="Q23" s="7">
        <v>4346898.88</v>
      </c>
      <c r="R23" s="7">
        <v>0</v>
      </c>
      <c r="S23" s="14">
        <v>-18261.61</v>
      </c>
      <c r="T23" s="14">
        <f t="shared" si="5"/>
        <v>4328637.27</v>
      </c>
      <c r="U23" s="3"/>
      <c r="V23" s="24">
        <f t="shared" si="6"/>
        <v>4328637.27</v>
      </c>
      <c r="W23" s="15">
        <v>429248.56</v>
      </c>
      <c r="X23" s="15">
        <v>263568.81</v>
      </c>
      <c r="Y23" s="25">
        <v>70482.41</v>
      </c>
      <c r="Z23" s="16">
        <v>8606708.5</v>
      </c>
      <c r="AA23" s="16">
        <v>7268807.34</v>
      </c>
      <c r="AB23" s="16"/>
      <c r="AC23" s="16">
        <v>8791448</v>
      </c>
      <c r="AD23" s="16"/>
      <c r="AE23" s="16"/>
      <c r="AF23" s="26">
        <f t="shared" si="7"/>
        <v>29758900.89</v>
      </c>
      <c r="AG23" s="4">
        <v>9403900</v>
      </c>
      <c r="AH23" s="4">
        <v>3436800</v>
      </c>
      <c r="AI23" s="4">
        <v>16203900</v>
      </c>
      <c r="AJ23" s="4">
        <v>8866700</v>
      </c>
      <c r="AK23" s="4">
        <v>71600</v>
      </c>
      <c r="AL23" s="4">
        <v>68265500</v>
      </c>
      <c r="AM23" s="5">
        <f t="shared" si="8"/>
        <v>106248400</v>
      </c>
      <c r="AN23" s="17">
        <v>1561089</v>
      </c>
      <c r="AO23" s="17">
        <v>2066624</v>
      </c>
      <c r="AP23" s="17">
        <v>462500</v>
      </c>
      <c r="AQ23" s="27">
        <f t="shared" si="9"/>
        <v>4090213</v>
      </c>
      <c r="AR23" s="4">
        <v>28750</v>
      </c>
      <c r="AS23" s="4">
        <v>101250</v>
      </c>
      <c r="AT23" s="4"/>
      <c r="AU23" s="4"/>
      <c r="AV23" s="4"/>
      <c r="AW23" s="4"/>
      <c r="AX23" s="4"/>
      <c r="AY23" s="4"/>
      <c r="AZ23" s="4"/>
      <c r="BA23" s="4"/>
      <c r="BB23" s="4"/>
      <c r="BC23" s="4"/>
      <c r="BD23" s="4"/>
      <c r="BE23" s="4"/>
      <c r="BF23" s="4"/>
      <c r="BG23" s="4"/>
      <c r="BH23" s="4"/>
      <c r="BI23" s="4"/>
      <c r="BJ23" s="4">
        <f t="shared" si="10"/>
        <v>0</v>
      </c>
      <c r="BK23" s="4"/>
      <c r="BL23" s="17"/>
      <c r="BM23" s="4"/>
      <c r="BN23" s="3"/>
      <c r="BO23" s="3"/>
      <c r="BP23" s="18">
        <v>0.628</v>
      </c>
      <c r="BQ23" s="18">
        <v>0.063</v>
      </c>
      <c r="BR23" s="18">
        <v>0.039</v>
      </c>
      <c r="BS23" s="18">
        <v>0.011</v>
      </c>
      <c r="BT23" s="18">
        <v>1.247</v>
      </c>
      <c r="BU23" s="18">
        <v>1.0530000000000002</v>
      </c>
      <c r="BV23" s="18">
        <v>0</v>
      </c>
      <c r="BW23" s="18">
        <v>1.274</v>
      </c>
      <c r="BX23" s="18">
        <v>0</v>
      </c>
      <c r="BY23" s="18">
        <v>0</v>
      </c>
      <c r="BZ23" s="18">
        <v>4.315</v>
      </c>
      <c r="CA23" s="19">
        <v>49.01</v>
      </c>
      <c r="CB23" s="18">
        <v>2.111087208297803</v>
      </c>
      <c r="CC23" s="3"/>
      <c r="CD23" s="11"/>
      <c r="CE23" s="8"/>
    </row>
    <row r="24" spans="1:83" s="2" customFormat="1" ht="17.25" customHeight="1">
      <c r="A24" s="20" t="s">
        <v>56</v>
      </c>
      <c r="B24" s="20" t="s">
        <v>57</v>
      </c>
      <c r="C24" s="20" t="s">
        <v>59</v>
      </c>
      <c r="D24" s="21">
        <v>1788036550</v>
      </c>
      <c r="E24" s="21">
        <v>825647300</v>
      </c>
      <c r="F24" s="6">
        <f t="shared" si="0"/>
        <v>2613683850</v>
      </c>
      <c r="G24" s="9"/>
      <c r="H24" s="9">
        <f t="shared" si="1"/>
        <v>2613683850</v>
      </c>
      <c r="I24" s="12">
        <v>2500422</v>
      </c>
      <c r="J24" s="6">
        <f t="shared" si="2"/>
        <v>2616184272</v>
      </c>
      <c r="K24" s="22">
        <f t="shared" si="3"/>
        <v>1.833</v>
      </c>
      <c r="L24" s="10">
        <v>96.5</v>
      </c>
      <c r="M24" s="23"/>
      <c r="N24" s="12"/>
      <c r="O24" s="13">
        <v>98795438</v>
      </c>
      <c r="P24" s="6">
        <f t="shared" si="4"/>
        <v>2714979710</v>
      </c>
      <c r="Q24" s="7">
        <v>8372119.4</v>
      </c>
      <c r="R24" s="7">
        <v>0</v>
      </c>
      <c r="S24" s="14">
        <v>-103876.75</v>
      </c>
      <c r="T24" s="14">
        <f t="shared" si="5"/>
        <v>8268242.65</v>
      </c>
      <c r="U24" s="3"/>
      <c r="V24" s="24">
        <f t="shared" si="6"/>
        <v>8268242.65</v>
      </c>
      <c r="W24" s="15">
        <v>826731.96</v>
      </c>
      <c r="X24" s="15">
        <v>507633.06</v>
      </c>
      <c r="Y24" s="25">
        <v>135748.99</v>
      </c>
      <c r="Z24" s="16">
        <v>17312812</v>
      </c>
      <c r="AA24" s="16"/>
      <c r="AB24" s="16">
        <v>1461568</v>
      </c>
      <c r="AC24" s="16">
        <v>19420939</v>
      </c>
      <c r="AD24" s="16"/>
      <c r="AE24" s="16"/>
      <c r="AF24" s="26">
        <f t="shared" si="7"/>
        <v>47933675.66</v>
      </c>
      <c r="AG24" s="4">
        <v>15808900</v>
      </c>
      <c r="AH24" s="4"/>
      <c r="AI24" s="4">
        <v>27574580</v>
      </c>
      <c r="AJ24" s="4">
        <v>11469190</v>
      </c>
      <c r="AK24" s="4"/>
      <c r="AL24" s="4">
        <v>11241780</v>
      </c>
      <c r="AM24" s="5">
        <f t="shared" si="8"/>
        <v>66094450</v>
      </c>
      <c r="AN24" s="17">
        <v>1300000</v>
      </c>
      <c r="AO24" s="17">
        <v>2910312</v>
      </c>
      <c r="AP24" s="17">
        <v>1000000</v>
      </c>
      <c r="AQ24" s="27">
        <f t="shared" si="9"/>
        <v>5210312</v>
      </c>
      <c r="AR24" s="4">
        <v>27000</v>
      </c>
      <c r="AS24" s="4">
        <v>93500</v>
      </c>
      <c r="AT24" s="4"/>
      <c r="AU24" s="4"/>
      <c r="AV24" s="4"/>
      <c r="AW24" s="4"/>
      <c r="AX24" s="4"/>
      <c r="AY24" s="4"/>
      <c r="AZ24" s="4"/>
      <c r="BA24" s="4"/>
      <c r="BB24" s="4"/>
      <c r="BC24" s="4"/>
      <c r="BD24" s="4"/>
      <c r="BE24" s="4"/>
      <c r="BF24" s="4"/>
      <c r="BG24" s="4"/>
      <c r="BH24" s="4"/>
      <c r="BI24" s="4"/>
      <c r="BJ24" s="4">
        <f t="shared" si="10"/>
        <v>0</v>
      </c>
      <c r="BK24" s="4"/>
      <c r="BL24" s="17"/>
      <c r="BM24" s="4"/>
      <c r="BN24" s="3"/>
      <c r="BO24" s="3"/>
      <c r="BP24" s="18">
        <v>0.317</v>
      </c>
      <c r="BQ24" s="18">
        <v>0.032</v>
      </c>
      <c r="BR24" s="18">
        <v>0.02</v>
      </c>
      <c r="BS24" s="18">
        <v>0.006</v>
      </c>
      <c r="BT24" s="18">
        <v>0.661</v>
      </c>
      <c r="BU24" s="18">
        <v>0</v>
      </c>
      <c r="BV24" s="18">
        <v>0.055</v>
      </c>
      <c r="BW24" s="18">
        <v>0.742</v>
      </c>
      <c r="BX24" s="18">
        <v>0</v>
      </c>
      <c r="BY24" s="18">
        <v>0</v>
      </c>
      <c r="BZ24" s="18">
        <v>1.833</v>
      </c>
      <c r="CA24" s="19">
        <v>96.5</v>
      </c>
      <c r="CB24" s="18">
        <v>1.765526109953875</v>
      </c>
      <c r="CC24" s="3"/>
      <c r="CD24" s="11"/>
      <c r="CE24" s="8"/>
    </row>
    <row r="25" spans="1:83" s="2" customFormat="1" ht="17.25" customHeight="1">
      <c r="A25" s="20" t="s">
        <v>58</v>
      </c>
      <c r="B25" s="20" t="s">
        <v>68</v>
      </c>
      <c r="C25" s="20" t="s">
        <v>59</v>
      </c>
      <c r="D25" s="21">
        <v>29274000</v>
      </c>
      <c r="E25" s="21">
        <v>68292200</v>
      </c>
      <c r="F25" s="6">
        <f t="shared" si="0"/>
        <v>97566200</v>
      </c>
      <c r="G25" s="9"/>
      <c r="H25" s="9">
        <f t="shared" si="1"/>
        <v>97566200</v>
      </c>
      <c r="I25" s="12">
        <v>327200</v>
      </c>
      <c r="J25" s="6">
        <f t="shared" si="2"/>
        <v>97893400</v>
      </c>
      <c r="K25" s="22">
        <f t="shared" si="3"/>
        <v>3.315</v>
      </c>
      <c r="L25" s="10">
        <v>54.15</v>
      </c>
      <c r="M25" s="23"/>
      <c r="N25" s="12"/>
      <c r="O25" s="13">
        <v>83101344</v>
      </c>
      <c r="P25" s="6">
        <f t="shared" si="4"/>
        <v>180994744</v>
      </c>
      <c r="Q25" s="7">
        <v>558129.95</v>
      </c>
      <c r="R25" s="7">
        <v>0</v>
      </c>
      <c r="S25" s="14">
        <v>-1892.82</v>
      </c>
      <c r="T25" s="14">
        <f t="shared" si="5"/>
        <v>556237.13</v>
      </c>
      <c r="U25" s="3"/>
      <c r="V25" s="24">
        <f t="shared" si="6"/>
        <v>556237.13</v>
      </c>
      <c r="W25" s="15">
        <v>55115.21</v>
      </c>
      <c r="X25" s="15">
        <v>33841.19</v>
      </c>
      <c r="Y25" s="25">
        <v>9049.73</v>
      </c>
      <c r="Z25" s="16">
        <v>1988980</v>
      </c>
      <c r="AA25" s="16"/>
      <c r="AB25" s="16"/>
      <c r="AC25" s="16">
        <v>592067</v>
      </c>
      <c r="AD25" s="16">
        <v>9789</v>
      </c>
      <c r="AE25" s="16"/>
      <c r="AF25" s="26">
        <f t="shared" si="7"/>
        <v>3245079.26</v>
      </c>
      <c r="AG25" s="4">
        <v>2512900</v>
      </c>
      <c r="AH25" s="4"/>
      <c r="AI25" s="4">
        <v>2257300</v>
      </c>
      <c r="AJ25" s="4">
        <v>654200</v>
      </c>
      <c r="AK25" s="4"/>
      <c r="AL25" s="4">
        <v>850100</v>
      </c>
      <c r="AM25" s="5">
        <f t="shared" si="8"/>
        <v>6274500</v>
      </c>
      <c r="AN25" s="17">
        <v>310000</v>
      </c>
      <c r="AO25" s="17">
        <v>747753</v>
      </c>
      <c r="AP25" s="17"/>
      <c r="AQ25" s="27">
        <f t="shared" si="9"/>
        <v>1057753</v>
      </c>
      <c r="AR25" s="4">
        <v>4250</v>
      </c>
      <c r="AS25" s="4">
        <v>14500</v>
      </c>
      <c r="AT25" s="4"/>
      <c r="AU25" s="4"/>
      <c r="AV25" s="4"/>
      <c r="AW25" s="4"/>
      <c r="AX25" s="4"/>
      <c r="AY25" s="4"/>
      <c r="AZ25" s="4"/>
      <c r="BA25" s="4"/>
      <c r="BB25" s="4"/>
      <c r="BC25" s="4"/>
      <c r="BD25" s="4"/>
      <c r="BE25" s="4"/>
      <c r="BF25" s="4"/>
      <c r="BG25" s="4"/>
      <c r="BH25" s="4"/>
      <c r="BI25" s="4"/>
      <c r="BJ25" s="4">
        <f t="shared" si="10"/>
        <v>0</v>
      </c>
      <c r="BK25" s="4"/>
      <c r="BL25" s="17"/>
      <c r="BM25" s="4"/>
      <c r="BN25" s="3"/>
      <c r="BO25" s="3"/>
      <c r="BP25" s="18">
        <v>0.569</v>
      </c>
      <c r="BQ25" s="18">
        <v>0.057</v>
      </c>
      <c r="BR25" s="18">
        <v>0.035</v>
      </c>
      <c r="BS25" s="18">
        <v>0.009999999999999998</v>
      </c>
      <c r="BT25" s="18">
        <v>2.031</v>
      </c>
      <c r="BU25" s="18">
        <v>0</v>
      </c>
      <c r="BV25" s="18">
        <v>0</v>
      </c>
      <c r="BW25" s="18">
        <v>0.604</v>
      </c>
      <c r="BX25" s="18">
        <v>0.009000000000000001</v>
      </c>
      <c r="BY25" s="18">
        <v>0</v>
      </c>
      <c r="BZ25" s="18">
        <v>3.315</v>
      </c>
      <c r="CA25" s="19">
        <v>54.15</v>
      </c>
      <c r="CB25" s="18">
        <v>1.7929135334449269</v>
      </c>
      <c r="CC25" s="3"/>
      <c r="CD25" s="11"/>
      <c r="CE25" s="8"/>
    </row>
    <row r="26" spans="1:82" s="8" customFormat="1" ht="17.25" customHeight="1">
      <c r="A26" s="20" t="s">
        <v>69</v>
      </c>
      <c r="B26" s="20" t="s">
        <v>70</v>
      </c>
      <c r="C26" s="20" t="s">
        <v>71</v>
      </c>
      <c r="D26" s="21">
        <v>693156900</v>
      </c>
      <c r="E26" s="21">
        <v>619184400</v>
      </c>
      <c r="F26" s="6">
        <v>1312341300</v>
      </c>
      <c r="G26" s="9"/>
      <c r="H26" s="9">
        <v>1312341300</v>
      </c>
      <c r="I26" s="12">
        <v>2944924</v>
      </c>
      <c r="J26" s="6">
        <v>1315286224</v>
      </c>
      <c r="K26" s="22">
        <v>2.6719999999999997</v>
      </c>
      <c r="L26" s="10">
        <v>75.36</v>
      </c>
      <c r="M26" s="23"/>
      <c r="N26" s="12"/>
      <c r="O26" s="13">
        <v>431803066</v>
      </c>
      <c r="P26" s="6">
        <f t="shared" si="4"/>
        <v>1747089290</v>
      </c>
      <c r="Q26" s="7">
        <v>3587777.49</v>
      </c>
      <c r="R26" s="7">
        <v>0</v>
      </c>
      <c r="S26" s="14">
        <v>-6752</v>
      </c>
      <c r="T26" s="14">
        <f t="shared" si="5"/>
        <v>3581025.49</v>
      </c>
      <c r="U26" s="3"/>
      <c r="V26" s="24">
        <v>3581025.49</v>
      </c>
      <c r="W26" s="15"/>
      <c r="X26" s="15"/>
      <c r="Y26" s="25">
        <v>43677.23</v>
      </c>
      <c r="Z26" s="16">
        <v>14092157.29</v>
      </c>
      <c r="AA26" s="16">
        <v>8324802.6</v>
      </c>
      <c r="AB26" s="16"/>
      <c r="AC26" s="16">
        <v>8455761</v>
      </c>
      <c r="AD26" s="16">
        <v>65764</v>
      </c>
      <c r="AE26" s="16">
        <v>580428</v>
      </c>
      <c r="AF26" s="26">
        <v>35143615.61</v>
      </c>
      <c r="AG26" s="4">
        <v>43990800</v>
      </c>
      <c r="AH26" s="4"/>
      <c r="AI26" s="4">
        <v>33034300</v>
      </c>
      <c r="AJ26" s="4">
        <v>11955100</v>
      </c>
      <c r="AK26" s="4"/>
      <c r="AL26" s="4">
        <v>2162600</v>
      </c>
      <c r="AM26" s="5">
        <v>91142800</v>
      </c>
      <c r="AN26" s="17">
        <v>785000</v>
      </c>
      <c r="AO26" s="17">
        <v>2236315.18</v>
      </c>
      <c r="AP26" s="17">
        <v>200000.9</v>
      </c>
      <c r="AQ26" s="27">
        <v>3221316.08</v>
      </c>
      <c r="AR26" s="4">
        <v>4250</v>
      </c>
      <c r="AS26" s="4">
        <v>45250</v>
      </c>
      <c r="AT26" s="4"/>
      <c r="AU26" s="4"/>
      <c r="AV26" s="4"/>
      <c r="AW26" s="4"/>
      <c r="AX26" s="4"/>
      <c r="AY26" s="4"/>
      <c r="AZ26" s="4"/>
      <c r="BA26" s="4"/>
      <c r="BB26" s="4"/>
      <c r="BC26" s="4"/>
      <c r="BD26" s="4"/>
      <c r="BE26" s="4"/>
      <c r="BF26" s="4"/>
      <c r="BG26" s="4"/>
      <c r="BH26" s="4"/>
      <c r="BI26" s="4"/>
      <c r="BJ26" s="4">
        <v>0</v>
      </c>
      <c r="BK26" s="4"/>
      <c r="BL26" s="17"/>
      <c r="BM26" s="4"/>
      <c r="BN26" s="3"/>
      <c r="BO26" s="3"/>
      <c r="BP26" s="18">
        <v>0.273</v>
      </c>
      <c r="BQ26" s="18">
        <v>0</v>
      </c>
      <c r="BR26" s="18">
        <v>0</v>
      </c>
      <c r="BS26" s="18">
        <v>0.004</v>
      </c>
      <c r="BT26" s="18">
        <v>1.071</v>
      </c>
      <c r="BU26" s="18">
        <v>0.633</v>
      </c>
      <c r="BV26" s="18">
        <v>0</v>
      </c>
      <c r="BW26" s="18">
        <v>0.642</v>
      </c>
      <c r="BX26" s="18">
        <v>0.005</v>
      </c>
      <c r="BY26" s="18">
        <v>0.044</v>
      </c>
      <c r="BZ26" s="18">
        <v>2.6719999999999997</v>
      </c>
      <c r="CA26" s="19">
        <v>75.36</v>
      </c>
      <c r="CB26" s="18">
        <v>2.0115523465889944</v>
      </c>
      <c r="CC26" s="3"/>
      <c r="CD26" s="11"/>
    </row>
    <row r="27" spans="1:82" s="8" customFormat="1" ht="17.25" customHeight="1">
      <c r="A27" s="20" t="s">
        <v>72</v>
      </c>
      <c r="B27" s="20" t="s">
        <v>73</v>
      </c>
      <c r="C27" s="20" t="s">
        <v>71</v>
      </c>
      <c r="D27" s="21">
        <v>1074066600</v>
      </c>
      <c r="E27" s="21">
        <v>857925400</v>
      </c>
      <c r="F27" s="6">
        <v>1931992000</v>
      </c>
      <c r="G27" s="9"/>
      <c r="H27" s="9">
        <v>1931992000</v>
      </c>
      <c r="I27" s="12">
        <v>816159</v>
      </c>
      <c r="J27" s="6">
        <v>1932808159</v>
      </c>
      <c r="K27" s="22">
        <v>0.705</v>
      </c>
      <c r="L27" s="10">
        <v>78.72</v>
      </c>
      <c r="M27" s="23"/>
      <c r="N27" s="12"/>
      <c r="O27" s="13">
        <v>524970076</v>
      </c>
      <c r="P27" s="6">
        <f t="shared" si="4"/>
        <v>2457778235</v>
      </c>
      <c r="Q27" s="7">
        <v>5047229.97</v>
      </c>
      <c r="R27" s="7">
        <v>0</v>
      </c>
      <c r="S27" s="14">
        <v>-15148.19</v>
      </c>
      <c r="T27" s="14">
        <f t="shared" si="5"/>
        <v>5032081.779999999</v>
      </c>
      <c r="U27" s="3"/>
      <c r="V27" s="24">
        <v>5032081.779999999</v>
      </c>
      <c r="W27" s="15"/>
      <c r="X27" s="15"/>
      <c r="Y27" s="25">
        <v>61444.46</v>
      </c>
      <c r="Z27" s="16">
        <v>5401479</v>
      </c>
      <c r="AA27" s="16"/>
      <c r="AB27" s="16"/>
      <c r="AC27" s="16">
        <v>3028124</v>
      </c>
      <c r="AD27" s="16">
        <v>96384</v>
      </c>
      <c r="AE27" s="16"/>
      <c r="AF27" s="26">
        <v>13619513.239999998</v>
      </c>
      <c r="AG27" s="4">
        <v>8704400</v>
      </c>
      <c r="AH27" s="4"/>
      <c r="AI27" s="4">
        <v>956463200</v>
      </c>
      <c r="AJ27" s="4">
        <v>3229300</v>
      </c>
      <c r="AK27" s="4"/>
      <c r="AL27" s="4">
        <v>356012500</v>
      </c>
      <c r="AM27" s="5">
        <v>1324409400</v>
      </c>
      <c r="AN27" s="17">
        <v>1200000</v>
      </c>
      <c r="AO27" s="17">
        <v>1450625</v>
      </c>
      <c r="AP27" s="17">
        <v>175000</v>
      </c>
      <c r="AQ27" s="27">
        <v>2825625</v>
      </c>
      <c r="AR27" s="4"/>
      <c r="AS27" s="4">
        <v>8500</v>
      </c>
      <c r="AT27" s="4"/>
      <c r="AU27" s="4"/>
      <c r="AV27" s="4"/>
      <c r="AW27" s="4"/>
      <c r="AX27" s="4"/>
      <c r="AY27" s="4"/>
      <c r="AZ27" s="4"/>
      <c r="BA27" s="4"/>
      <c r="BB27" s="4"/>
      <c r="BC27" s="4"/>
      <c r="BD27" s="4"/>
      <c r="BE27" s="4"/>
      <c r="BF27" s="4"/>
      <c r="BG27" s="4"/>
      <c r="BH27" s="4"/>
      <c r="BI27" s="4"/>
      <c r="BJ27" s="4">
        <v>0</v>
      </c>
      <c r="BK27" s="4"/>
      <c r="BL27" s="17"/>
      <c r="BM27" s="4"/>
      <c r="BN27" s="3"/>
      <c r="BO27" s="3"/>
      <c r="BP27" s="18">
        <v>0.261</v>
      </c>
      <c r="BQ27" s="18">
        <v>0</v>
      </c>
      <c r="BR27" s="18">
        <v>0</v>
      </c>
      <c r="BS27" s="18">
        <v>0.004</v>
      </c>
      <c r="BT27" s="18">
        <v>0.279</v>
      </c>
      <c r="BU27" s="18">
        <v>0</v>
      </c>
      <c r="BV27" s="18">
        <v>0</v>
      </c>
      <c r="BW27" s="18">
        <v>0.156</v>
      </c>
      <c r="BX27" s="18">
        <v>0.005</v>
      </c>
      <c r="BY27" s="18">
        <v>0</v>
      </c>
      <c r="BZ27" s="18">
        <v>0.705</v>
      </c>
      <c r="CA27" s="19">
        <v>78.72</v>
      </c>
      <c r="CB27" s="18">
        <v>0.5541392240378431</v>
      </c>
      <c r="CC27" s="3"/>
      <c r="CD27" s="11"/>
    </row>
    <row r="28" spans="1:82" s="8" customFormat="1" ht="17.25" customHeight="1">
      <c r="A28" s="20" t="s">
        <v>74</v>
      </c>
      <c r="B28" s="20" t="s">
        <v>75</v>
      </c>
      <c r="C28" s="20" t="s">
        <v>71</v>
      </c>
      <c r="D28" s="21">
        <v>1402510200</v>
      </c>
      <c r="E28" s="21">
        <v>1255920100</v>
      </c>
      <c r="F28" s="6">
        <v>2658430300</v>
      </c>
      <c r="G28" s="9"/>
      <c r="H28" s="9">
        <v>2658430300</v>
      </c>
      <c r="I28" s="12">
        <v>4122023</v>
      </c>
      <c r="J28" s="6">
        <v>2662552323</v>
      </c>
      <c r="K28" s="22">
        <v>2.931</v>
      </c>
      <c r="L28" s="10">
        <v>92.3</v>
      </c>
      <c r="M28" s="23"/>
      <c r="N28" s="12"/>
      <c r="O28" s="13">
        <v>230721711</v>
      </c>
      <c r="P28" s="6">
        <f t="shared" si="4"/>
        <v>2893274034</v>
      </c>
      <c r="Q28" s="7">
        <v>5941552.91</v>
      </c>
      <c r="R28" s="7">
        <v>0</v>
      </c>
      <c r="S28" s="14">
        <v>-9352.48</v>
      </c>
      <c r="T28" s="14">
        <f t="shared" si="5"/>
        <v>5932200.43</v>
      </c>
      <c r="U28" s="3"/>
      <c r="V28" s="24">
        <v>5932200.43</v>
      </c>
      <c r="W28" s="15"/>
      <c r="X28" s="15"/>
      <c r="Y28" s="25">
        <v>72331.85</v>
      </c>
      <c r="Z28" s="16">
        <v>44883849</v>
      </c>
      <c r="AA28" s="16"/>
      <c r="AB28" s="16"/>
      <c r="AC28" s="16">
        <v>26183181.31</v>
      </c>
      <c r="AD28" s="16"/>
      <c r="AE28" s="16">
        <v>964669.98</v>
      </c>
      <c r="AF28" s="26">
        <v>78036232.57000001</v>
      </c>
      <c r="AG28" s="4">
        <v>83774100</v>
      </c>
      <c r="AH28" s="4">
        <v>278500</v>
      </c>
      <c r="AI28" s="4">
        <v>67737800</v>
      </c>
      <c r="AJ28" s="4">
        <v>43357700</v>
      </c>
      <c r="AK28" s="4">
        <v>248000</v>
      </c>
      <c r="AL28" s="4">
        <v>27842000</v>
      </c>
      <c r="AM28" s="5">
        <v>223238100</v>
      </c>
      <c r="AN28" s="17">
        <v>1500000</v>
      </c>
      <c r="AO28" s="17">
        <v>3763353.12</v>
      </c>
      <c r="AP28" s="17"/>
      <c r="AQ28" s="27">
        <v>5263353.12</v>
      </c>
      <c r="AR28" s="4">
        <v>45250</v>
      </c>
      <c r="AS28" s="4">
        <v>191000</v>
      </c>
      <c r="AT28" s="4"/>
      <c r="AU28" s="4"/>
      <c r="AV28" s="4"/>
      <c r="AW28" s="4"/>
      <c r="AX28" s="4"/>
      <c r="AY28" s="4"/>
      <c r="AZ28" s="4"/>
      <c r="BA28" s="4"/>
      <c r="BB28" s="4"/>
      <c r="BC28" s="4"/>
      <c r="BD28" s="4"/>
      <c r="BE28" s="4"/>
      <c r="BF28" s="4"/>
      <c r="BG28" s="4"/>
      <c r="BH28" s="4"/>
      <c r="BI28" s="4"/>
      <c r="BJ28" s="4">
        <v>0</v>
      </c>
      <c r="BK28" s="4"/>
      <c r="BL28" s="17"/>
      <c r="BM28" s="4"/>
      <c r="BN28" s="3"/>
      <c r="BO28" s="3"/>
      <c r="BP28" s="18">
        <v>0.223</v>
      </c>
      <c r="BQ28" s="18">
        <v>0</v>
      </c>
      <c r="BR28" s="18">
        <v>0</v>
      </c>
      <c r="BS28" s="18">
        <v>0.003</v>
      </c>
      <c r="BT28" s="18">
        <v>1.686</v>
      </c>
      <c r="BU28" s="18">
        <v>0</v>
      </c>
      <c r="BV28" s="18">
        <v>0</v>
      </c>
      <c r="BW28" s="18">
        <v>0.983</v>
      </c>
      <c r="BX28" s="18">
        <v>0</v>
      </c>
      <c r="BY28" s="18">
        <v>0.036</v>
      </c>
      <c r="BZ28" s="18">
        <v>2.931</v>
      </c>
      <c r="CA28" s="19">
        <v>92.3</v>
      </c>
      <c r="CB28" s="18">
        <v>2.697160091058281</v>
      </c>
      <c r="CC28" s="3"/>
      <c r="CD28" s="11"/>
    </row>
    <row r="29" spans="1:82" s="8" customFormat="1" ht="17.25" customHeight="1">
      <c r="A29" s="20" t="s">
        <v>76</v>
      </c>
      <c r="B29" s="20" t="s">
        <v>77</v>
      </c>
      <c r="C29" s="20" t="s">
        <v>71</v>
      </c>
      <c r="D29" s="21">
        <v>435994200</v>
      </c>
      <c r="E29" s="21">
        <v>396020300</v>
      </c>
      <c r="F29" s="6">
        <v>832014500</v>
      </c>
      <c r="G29" s="9">
        <v>1099300</v>
      </c>
      <c r="H29" s="9">
        <v>830915200</v>
      </c>
      <c r="I29" s="12">
        <v>1286054</v>
      </c>
      <c r="J29" s="6">
        <v>832201254</v>
      </c>
      <c r="K29" s="22">
        <v>2.574</v>
      </c>
      <c r="L29" s="10">
        <v>98.05</v>
      </c>
      <c r="M29" s="23"/>
      <c r="N29" s="12"/>
      <c r="O29" s="13">
        <v>27623053</v>
      </c>
      <c r="P29" s="6">
        <f t="shared" si="4"/>
        <v>859824307</v>
      </c>
      <c r="Q29" s="7">
        <v>1765713.01</v>
      </c>
      <c r="R29" s="7">
        <v>0</v>
      </c>
      <c r="S29" s="14">
        <v>-8534.19</v>
      </c>
      <c r="T29" s="14">
        <f t="shared" si="5"/>
        <v>1757178.82</v>
      </c>
      <c r="U29" s="3"/>
      <c r="V29" s="24">
        <v>1757178.82</v>
      </c>
      <c r="W29" s="15"/>
      <c r="X29" s="15"/>
      <c r="Y29" s="25">
        <v>21495.61</v>
      </c>
      <c r="Z29" s="16">
        <v>13315303.5</v>
      </c>
      <c r="AA29" s="16"/>
      <c r="AB29" s="16"/>
      <c r="AC29" s="16">
        <v>6037532</v>
      </c>
      <c r="AD29" s="16"/>
      <c r="AE29" s="16">
        <v>283537</v>
      </c>
      <c r="AF29" s="26">
        <v>21415046.93</v>
      </c>
      <c r="AG29" s="4">
        <v>20932700</v>
      </c>
      <c r="AH29" s="4">
        <v>723800</v>
      </c>
      <c r="AI29" s="4">
        <v>14530200</v>
      </c>
      <c r="AJ29" s="4">
        <v>10929000</v>
      </c>
      <c r="AK29" s="4"/>
      <c r="AL29" s="4">
        <v>5106400</v>
      </c>
      <c r="AM29" s="5">
        <v>52222100</v>
      </c>
      <c r="AN29" s="17"/>
      <c r="AO29" s="17">
        <v>1414689</v>
      </c>
      <c r="AP29" s="17">
        <v>4000</v>
      </c>
      <c r="AQ29" s="27">
        <v>1418689</v>
      </c>
      <c r="AR29" s="4">
        <v>16750</v>
      </c>
      <c r="AS29" s="4">
        <v>52750</v>
      </c>
      <c r="AT29" s="4"/>
      <c r="AU29" s="4"/>
      <c r="AV29" s="4"/>
      <c r="AW29" s="4"/>
      <c r="AX29" s="4"/>
      <c r="AY29" s="4"/>
      <c r="AZ29" s="4"/>
      <c r="BA29" s="4"/>
      <c r="BB29" s="4"/>
      <c r="BC29" s="4"/>
      <c r="BD29" s="4">
        <v>1099300</v>
      </c>
      <c r="BE29" s="4"/>
      <c r="BF29" s="4"/>
      <c r="BG29" s="4"/>
      <c r="BH29" s="4"/>
      <c r="BI29" s="4"/>
      <c r="BJ29" s="4">
        <v>1099300</v>
      </c>
      <c r="BK29" s="4"/>
      <c r="BL29" s="17"/>
      <c r="BM29" s="4"/>
      <c r="BN29" s="3"/>
      <c r="BO29" s="3"/>
      <c r="BP29" s="18">
        <v>0.212</v>
      </c>
      <c r="BQ29" s="18">
        <v>0</v>
      </c>
      <c r="BR29" s="18">
        <v>0</v>
      </c>
      <c r="BS29" s="18">
        <v>0.003</v>
      </c>
      <c r="BT29" s="18">
        <v>1.6</v>
      </c>
      <c r="BU29" s="18">
        <v>0</v>
      </c>
      <c r="BV29" s="18">
        <v>0</v>
      </c>
      <c r="BW29" s="18">
        <v>0.725</v>
      </c>
      <c r="BX29" s="18">
        <v>0</v>
      </c>
      <c r="BY29" s="18">
        <v>0.034</v>
      </c>
      <c r="BZ29" s="18">
        <v>2.574</v>
      </c>
      <c r="CA29" s="19">
        <v>98.05</v>
      </c>
      <c r="CB29" s="18">
        <v>2.4906305573889758</v>
      </c>
      <c r="CC29" s="3"/>
      <c r="CD29" s="11"/>
    </row>
    <row r="30" spans="1:83" ht="17.25" customHeight="1">
      <c r="A30" s="20" t="s">
        <v>78</v>
      </c>
      <c r="B30" s="20" t="s">
        <v>79</v>
      </c>
      <c r="C30" s="20" t="s">
        <v>71</v>
      </c>
      <c r="D30" s="21">
        <v>410082960</v>
      </c>
      <c r="E30" s="21">
        <v>521869575</v>
      </c>
      <c r="F30" s="6">
        <v>931952535</v>
      </c>
      <c r="G30" s="9"/>
      <c r="H30" s="9">
        <v>931952535</v>
      </c>
      <c r="I30" s="12">
        <v>1813445</v>
      </c>
      <c r="J30" s="6">
        <v>933765980</v>
      </c>
      <c r="K30" s="22">
        <v>4.015000000000001</v>
      </c>
      <c r="L30" s="10">
        <v>41.26</v>
      </c>
      <c r="M30" s="23"/>
      <c r="N30" s="12"/>
      <c r="O30" s="13">
        <v>1351408691</v>
      </c>
      <c r="P30" s="6">
        <f t="shared" si="4"/>
        <v>2285174671</v>
      </c>
      <c r="Q30" s="7">
        <v>4692775.75</v>
      </c>
      <c r="R30" s="7">
        <v>0</v>
      </c>
      <c r="S30" s="14">
        <v>-143823.7</v>
      </c>
      <c r="T30" s="14">
        <f t="shared" si="5"/>
        <v>4548952.05</v>
      </c>
      <c r="U30" s="3"/>
      <c r="V30" s="24">
        <v>4548952.05</v>
      </c>
      <c r="W30" s="15"/>
      <c r="X30" s="15"/>
      <c r="Y30" s="25">
        <v>57129.37</v>
      </c>
      <c r="Z30" s="16">
        <v>10601303</v>
      </c>
      <c r="AA30" s="16">
        <v>5760584.61</v>
      </c>
      <c r="AB30" s="16"/>
      <c r="AC30" s="16">
        <v>15742663.16</v>
      </c>
      <c r="AD30" s="16"/>
      <c r="AE30" s="16">
        <v>771513.43</v>
      </c>
      <c r="AF30" s="26">
        <v>37482145.62</v>
      </c>
      <c r="AG30" s="4">
        <v>3656300</v>
      </c>
      <c r="AH30" s="4">
        <v>1039500</v>
      </c>
      <c r="AI30" s="4">
        <v>22825400</v>
      </c>
      <c r="AJ30" s="4">
        <v>2180700</v>
      </c>
      <c r="AK30" s="4">
        <v>1046500</v>
      </c>
      <c r="AL30" s="4">
        <v>49343520</v>
      </c>
      <c r="AM30" s="5">
        <v>80091920</v>
      </c>
      <c r="AN30" s="17">
        <v>845700</v>
      </c>
      <c r="AO30" s="17">
        <v>2516147.8</v>
      </c>
      <c r="AP30" s="17">
        <v>300000</v>
      </c>
      <c r="AQ30" s="27">
        <v>3661847.8</v>
      </c>
      <c r="AR30" s="4">
        <v>27000</v>
      </c>
      <c r="AS30" s="4">
        <v>65500</v>
      </c>
      <c r="AT30" s="4"/>
      <c r="AU30" s="4"/>
      <c r="AV30" s="4"/>
      <c r="AW30" s="4"/>
      <c r="AX30" s="4"/>
      <c r="AY30" s="4"/>
      <c r="AZ30" s="4"/>
      <c r="BA30" s="4"/>
      <c r="BB30" s="4"/>
      <c r="BC30" s="4"/>
      <c r="BD30" s="4"/>
      <c r="BE30" s="4"/>
      <c r="BF30" s="4"/>
      <c r="BG30" s="4"/>
      <c r="BH30" s="4"/>
      <c r="BI30" s="4"/>
      <c r="BJ30" s="4">
        <v>0</v>
      </c>
      <c r="BK30" s="4"/>
      <c r="BL30" s="17"/>
      <c r="BM30" s="4"/>
      <c r="BN30" s="3"/>
      <c r="BO30" s="3"/>
      <c r="BP30" s="18">
        <v>0.488</v>
      </c>
      <c r="BQ30" s="18">
        <v>0</v>
      </c>
      <c r="BR30" s="18">
        <v>0</v>
      </c>
      <c r="BS30" s="18">
        <v>0.007</v>
      </c>
      <c r="BT30" s="18">
        <v>1.136</v>
      </c>
      <c r="BU30" s="18">
        <v>0.617</v>
      </c>
      <c r="BV30" s="18">
        <v>0</v>
      </c>
      <c r="BW30" s="18">
        <v>1.685</v>
      </c>
      <c r="BX30" s="18">
        <v>0</v>
      </c>
      <c r="BY30" s="18">
        <v>0.082</v>
      </c>
      <c r="BZ30" s="18">
        <v>4.015000000000001</v>
      </c>
      <c r="CA30" s="19">
        <v>41.26</v>
      </c>
      <c r="CB30" s="18">
        <v>1.6402310989906819</v>
      </c>
      <c r="CC30" s="3"/>
      <c r="CD30" s="11"/>
      <c r="CE30" s="8"/>
    </row>
    <row r="31" spans="1:83" ht="17.25" customHeight="1">
      <c r="A31" s="20" t="s">
        <v>80</v>
      </c>
      <c r="B31" s="20" t="s">
        <v>81</v>
      </c>
      <c r="C31" s="20" t="s">
        <v>71</v>
      </c>
      <c r="D31" s="21">
        <v>1306039800</v>
      </c>
      <c r="E31" s="21">
        <v>1428239200</v>
      </c>
      <c r="F31" s="6">
        <v>2734279000</v>
      </c>
      <c r="G31" s="9"/>
      <c r="H31" s="9">
        <v>2734279000</v>
      </c>
      <c r="I31" s="12">
        <v>7374071</v>
      </c>
      <c r="J31" s="6">
        <v>2741653071</v>
      </c>
      <c r="K31" s="22">
        <v>2.0949999999999998</v>
      </c>
      <c r="L31" s="10">
        <v>91.32</v>
      </c>
      <c r="M31" s="23"/>
      <c r="N31" s="12"/>
      <c r="O31" s="13">
        <v>269239728</v>
      </c>
      <c r="P31" s="6">
        <f t="shared" si="4"/>
        <v>3010892799</v>
      </c>
      <c r="Q31" s="7">
        <v>6183091.77</v>
      </c>
      <c r="R31" s="7">
        <v>0</v>
      </c>
      <c r="S31" s="14">
        <v>-35607.23</v>
      </c>
      <c r="T31" s="14">
        <f t="shared" si="5"/>
        <v>6147484.539999999</v>
      </c>
      <c r="U31" s="3"/>
      <c r="V31" s="24">
        <v>6147484.539999999</v>
      </c>
      <c r="W31" s="15"/>
      <c r="X31" s="15"/>
      <c r="Y31" s="25">
        <v>75272.32</v>
      </c>
      <c r="Z31" s="16">
        <v>28030612.5</v>
      </c>
      <c r="AA31" s="16"/>
      <c r="AB31" s="16"/>
      <c r="AC31" s="16">
        <v>22099741</v>
      </c>
      <c r="AD31" s="16"/>
      <c r="AE31" s="16">
        <v>1083987</v>
      </c>
      <c r="AF31" s="26">
        <v>57437097.36</v>
      </c>
      <c r="AG31" s="4">
        <v>36395000</v>
      </c>
      <c r="AH31" s="4">
        <v>5567100</v>
      </c>
      <c r="AI31" s="4">
        <v>85727400</v>
      </c>
      <c r="AJ31" s="4">
        <v>22880200</v>
      </c>
      <c r="AK31" s="4"/>
      <c r="AL31" s="4">
        <v>5485400</v>
      </c>
      <c r="AM31" s="5">
        <v>156055100</v>
      </c>
      <c r="AN31" s="17">
        <v>4000000</v>
      </c>
      <c r="AO31" s="17">
        <v>3123734</v>
      </c>
      <c r="AP31" s="17">
        <v>1300000</v>
      </c>
      <c r="AQ31" s="27">
        <v>8423734</v>
      </c>
      <c r="AR31" s="4">
        <v>46500</v>
      </c>
      <c r="AS31" s="4">
        <v>96750</v>
      </c>
      <c r="AT31" s="4"/>
      <c r="AU31" s="4"/>
      <c r="AV31" s="4"/>
      <c r="AW31" s="4"/>
      <c r="AX31" s="4"/>
      <c r="AY31" s="4"/>
      <c r="AZ31" s="4"/>
      <c r="BA31" s="4"/>
      <c r="BB31" s="4"/>
      <c r="BC31" s="4"/>
      <c r="BD31" s="4"/>
      <c r="BE31" s="4"/>
      <c r="BF31" s="4"/>
      <c r="BG31" s="4"/>
      <c r="BH31" s="4"/>
      <c r="BI31" s="4"/>
      <c r="BJ31" s="4">
        <v>0</v>
      </c>
      <c r="BK31" s="4"/>
      <c r="BL31" s="17"/>
      <c r="BM31" s="4"/>
      <c r="BN31" s="3"/>
      <c r="BO31" s="3"/>
      <c r="BP31" s="18">
        <v>0.225</v>
      </c>
      <c r="BQ31" s="18">
        <v>0</v>
      </c>
      <c r="BR31" s="18">
        <v>0</v>
      </c>
      <c r="BS31" s="18">
        <v>0.003</v>
      </c>
      <c r="BT31" s="18">
        <v>1.022</v>
      </c>
      <c r="BU31" s="18">
        <v>0</v>
      </c>
      <c r="BV31" s="18">
        <v>0</v>
      </c>
      <c r="BW31" s="18">
        <v>0.805</v>
      </c>
      <c r="BX31" s="18">
        <v>0</v>
      </c>
      <c r="BY31" s="18">
        <v>0.04</v>
      </c>
      <c r="BZ31" s="18">
        <v>2.0949999999999998</v>
      </c>
      <c r="CA31" s="19">
        <v>91.32</v>
      </c>
      <c r="CB31" s="18">
        <v>1.9076433866750897</v>
      </c>
      <c r="CC31" s="3"/>
      <c r="CD31" s="11"/>
      <c r="CE31" s="8"/>
    </row>
    <row r="32" spans="1:83" ht="17.25" customHeight="1">
      <c r="A32" s="20" t="s">
        <v>82</v>
      </c>
      <c r="B32" s="20" t="s">
        <v>83</v>
      </c>
      <c r="C32" s="20" t="s">
        <v>71</v>
      </c>
      <c r="D32" s="21">
        <v>1105439100</v>
      </c>
      <c r="E32" s="21">
        <v>954254400</v>
      </c>
      <c r="F32" s="6">
        <v>2059693500</v>
      </c>
      <c r="G32" s="9"/>
      <c r="H32" s="9">
        <v>2059693500</v>
      </c>
      <c r="I32" s="12">
        <v>5669360</v>
      </c>
      <c r="J32" s="6">
        <v>2065362860</v>
      </c>
      <c r="K32" s="22">
        <v>2.046</v>
      </c>
      <c r="L32" s="10">
        <v>95.78</v>
      </c>
      <c r="M32" s="23"/>
      <c r="N32" s="12"/>
      <c r="O32" s="13">
        <v>95775933</v>
      </c>
      <c r="P32" s="6">
        <f t="shared" si="4"/>
        <v>2161138793</v>
      </c>
      <c r="Q32" s="7">
        <v>4438058.87</v>
      </c>
      <c r="R32" s="7">
        <v>0</v>
      </c>
      <c r="S32" s="14">
        <v>-9946.11</v>
      </c>
      <c r="T32" s="14">
        <f t="shared" si="5"/>
        <v>4428112.76</v>
      </c>
      <c r="U32" s="3"/>
      <c r="V32" s="24">
        <v>4428112.76</v>
      </c>
      <c r="W32" s="15"/>
      <c r="X32" s="15"/>
      <c r="Y32" s="25">
        <v>54028.47</v>
      </c>
      <c r="Z32" s="16">
        <v>16753492</v>
      </c>
      <c r="AA32" s="16">
        <v>10608556.66</v>
      </c>
      <c r="AB32" s="16"/>
      <c r="AC32" s="16">
        <v>9486210</v>
      </c>
      <c r="AD32" s="16">
        <v>206536</v>
      </c>
      <c r="AE32" s="16">
        <v>717944</v>
      </c>
      <c r="AF32" s="26">
        <v>42254879.89</v>
      </c>
      <c r="AG32" s="4">
        <v>15891200</v>
      </c>
      <c r="AH32" s="4">
        <v>5250800</v>
      </c>
      <c r="AI32" s="4">
        <v>109054800</v>
      </c>
      <c r="AJ32" s="4">
        <v>22444100</v>
      </c>
      <c r="AK32" s="4">
        <v>78900</v>
      </c>
      <c r="AL32" s="4">
        <v>13250600</v>
      </c>
      <c r="AM32" s="5">
        <v>165970400</v>
      </c>
      <c r="AN32" s="17">
        <v>500000</v>
      </c>
      <c r="AO32" s="17">
        <v>2874361</v>
      </c>
      <c r="AP32" s="17">
        <v>625000</v>
      </c>
      <c r="AQ32" s="27">
        <v>3999361</v>
      </c>
      <c r="AR32" s="4">
        <v>11750</v>
      </c>
      <c r="AS32" s="4">
        <v>60000</v>
      </c>
      <c r="AT32" s="4"/>
      <c r="AU32" s="4"/>
      <c r="AV32" s="4"/>
      <c r="AW32" s="4"/>
      <c r="AX32" s="4"/>
      <c r="AY32" s="4"/>
      <c r="AZ32" s="4"/>
      <c r="BA32" s="4"/>
      <c r="BB32" s="4"/>
      <c r="BC32" s="4"/>
      <c r="BD32" s="4"/>
      <c r="BE32" s="4"/>
      <c r="BF32" s="4"/>
      <c r="BG32" s="4"/>
      <c r="BH32" s="4"/>
      <c r="BI32" s="4"/>
      <c r="BJ32" s="4">
        <v>0</v>
      </c>
      <c r="BK32" s="4"/>
      <c r="BL32" s="17"/>
      <c r="BM32" s="4"/>
      <c r="BN32" s="3"/>
      <c r="BO32" s="3"/>
      <c r="BP32" s="18">
        <v>0.215</v>
      </c>
      <c r="BQ32" s="18">
        <v>0</v>
      </c>
      <c r="BR32" s="18">
        <v>0</v>
      </c>
      <c r="BS32" s="18">
        <v>0.003</v>
      </c>
      <c r="BT32" s="18">
        <v>0.811</v>
      </c>
      <c r="BU32" s="18">
        <v>0.514</v>
      </c>
      <c r="BV32" s="18">
        <v>0</v>
      </c>
      <c r="BW32" s="18">
        <v>0.459</v>
      </c>
      <c r="BX32" s="18">
        <v>0.009000000000000001</v>
      </c>
      <c r="BY32" s="18">
        <v>0.035</v>
      </c>
      <c r="BZ32" s="18">
        <v>2.046</v>
      </c>
      <c r="CA32" s="19">
        <v>95.78</v>
      </c>
      <c r="CB32" s="18">
        <v>1.9552136136218996</v>
      </c>
      <c r="CC32" s="3"/>
      <c r="CD32" s="11"/>
      <c r="CE32" s="8"/>
    </row>
    <row r="33" spans="1:83" ht="17.25" customHeight="1">
      <c r="A33" s="20" t="s">
        <v>84</v>
      </c>
      <c r="B33" s="20" t="s">
        <v>85</v>
      </c>
      <c r="C33" s="20" t="s">
        <v>71</v>
      </c>
      <c r="D33" s="21">
        <v>1069992400</v>
      </c>
      <c r="E33" s="21">
        <v>695858500</v>
      </c>
      <c r="F33" s="6">
        <v>1765850900</v>
      </c>
      <c r="G33" s="9"/>
      <c r="H33" s="9">
        <v>1765850900</v>
      </c>
      <c r="I33" s="12">
        <v>580804</v>
      </c>
      <c r="J33" s="6">
        <v>1766431704</v>
      </c>
      <c r="K33" s="22">
        <v>2.348</v>
      </c>
      <c r="L33" s="10">
        <v>76.82</v>
      </c>
      <c r="M33" s="23"/>
      <c r="N33" s="12"/>
      <c r="O33" s="13">
        <v>536967619</v>
      </c>
      <c r="P33" s="6">
        <f t="shared" si="4"/>
        <v>2303399323</v>
      </c>
      <c r="Q33" s="7">
        <v>4730201.42</v>
      </c>
      <c r="R33" s="7">
        <v>0</v>
      </c>
      <c r="S33" s="14">
        <v>-86847.67</v>
      </c>
      <c r="T33" s="14">
        <f t="shared" si="5"/>
        <v>4643353.75</v>
      </c>
      <c r="U33" s="3"/>
      <c r="V33" s="24">
        <v>4643353.75</v>
      </c>
      <c r="W33" s="15"/>
      <c r="X33" s="15"/>
      <c r="Y33" s="25">
        <v>57584.98</v>
      </c>
      <c r="Z33" s="16">
        <v>23884267</v>
      </c>
      <c r="AA33" s="16"/>
      <c r="AB33" s="16"/>
      <c r="AC33" s="16">
        <v>11935709</v>
      </c>
      <c r="AD33" s="16">
        <v>176643</v>
      </c>
      <c r="AE33" s="16">
        <v>769381</v>
      </c>
      <c r="AF33" s="26">
        <v>41466938.730000004</v>
      </c>
      <c r="AG33" s="4">
        <v>48551300</v>
      </c>
      <c r="AH33" s="4">
        <v>3286900</v>
      </c>
      <c r="AI33" s="4">
        <v>45262900</v>
      </c>
      <c r="AJ33" s="4">
        <v>12765300</v>
      </c>
      <c r="AK33" s="4"/>
      <c r="AL33" s="4">
        <v>8209900</v>
      </c>
      <c r="AM33" s="5">
        <v>118076300</v>
      </c>
      <c r="AN33" s="17">
        <v>1275000</v>
      </c>
      <c r="AO33" s="17">
        <v>1590647</v>
      </c>
      <c r="AP33" s="17">
        <v>625000</v>
      </c>
      <c r="AQ33" s="27">
        <v>3490647</v>
      </c>
      <c r="AR33" s="4">
        <v>8750</v>
      </c>
      <c r="AS33" s="4">
        <v>72000</v>
      </c>
      <c r="AT33" s="4"/>
      <c r="AU33" s="4"/>
      <c r="AV33" s="4"/>
      <c r="AW33" s="4"/>
      <c r="AX33" s="4"/>
      <c r="AY33" s="4"/>
      <c r="AZ33" s="4"/>
      <c r="BA33" s="4"/>
      <c r="BB33" s="4"/>
      <c r="BC33" s="4"/>
      <c r="BD33" s="4"/>
      <c r="BE33" s="4"/>
      <c r="BF33" s="4"/>
      <c r="BG33" s="4"/>
      <c r="BH33" s="4"/>
      <c r="BI33" s="4"/>
      <c r="BJ33" s="4">
        <v>0</v>
      </c>
      <c r="BK33" s="4"/>
      <c r="BL33" s="17"/>
      <c r="BM33" s="4"/>
      <c r="BN33" s="3"/>
      <c r="BO33" s="3"/>
      <c r="BP33" s="18">
        <v>0.263</v>
      </c>
      <c r="BQ33" s="18">
        <v>0</v>
      </c>
      <c r="BR33" s="18">
        <v>0</v>
      </c>
      <c r="BS33" s="18">
        <v>0.004</v>
      </c>
      <c r="BT33" s="18">
        <v>1.352</v>
      </c>
      <c r="BU33" s="18">
        <v>0</v>
      </c>
      <c r="BV33" s="18">
        <v>0</v>
      </c>
      <c r="BW33" s="18">
        <v>0.676</v>
      </c>
      <c r="BX33" s="18">
        <v>0.01</v>
      </c>
      <c r="BY33" s="18">
        <v>0.043</v>
      </c>
      <c r="BZ33" s="18">
        <v>2.348</v>
      </c>
      <c r="CA33" s="19">
        <v>76.82</v>
      </c>
      <c r="CB33" s="18">
        <v>1.8002496708209723</v>
      </c>
      <c r="CC33" s="3"/>
      <c r="CD33" s="11"/>
      <c r="CE33" s="8"/>
    </row>
    <row r="34" spans="1:83" ht="17.25" customHeight="1">
      <c r="A34" s="20" t="s">
        <v>86</v>
      </c>
      <c r="B34" s="20" t="s">
        <v>87</v>
      </c>
      <c r="C34" s="20" t="s">
        <v>71</v>
      </c>
      <c r="D34" s="21">
        <v>715430600</v>
      </c>
      <c r="E34" s="21">
        <v>517567200</v>
      </c>
      <c r="F34" s="6">
        <v>1232997800</v>
      </c>
      <c r="G34" s="9"/>
      <c r="H34" s="9">
        <v>1232997800</v>
      </c>
      <c r="I34" s="12">
        <v>589741</v>
      </c>
      <c r="J34" s="6">
        <v>1233587541</v>
      </c>
      <c r="K34" s="22">
        <v>2.266</v>
      </c>
      <c r="L34" s="10">
        <v>87.41</v>
      </c>
      <c r="M34" s="23"/>
      <c r="N34" s="12"/>
      <c r="O34" s="13">
        <v>178380758</v>
      </c>
      <c r="P34" s="6">
        <f t="shared" si="4"/>
        <v>1411968299</v>
      </c>
      <c r="Q34" s="7">
        <v>2899581.67</v>
      </c>
      <c r="R34" s="7">
        <v>0</v>
      </c>
      <c r="S34" s="14">
        <v>-8504.4</v>
      </c>
      <c r="T34" s="14">
        <f t="shared" si="5"/>
        <v>2891077.27</v>
      </c>
      <c r="U34" s="3"/>
      <c r="V34" s="24">
        <v>2891077.27</v>
      </c>
      <c r="W34" s="15"/>
      <c r="X34" s="15"/>
      <c r="Y34" s="25">
        <v>35299.21</v>
      </c>
      <c r="Z34" s="16">
        <v>12057666</v>
      </c>
      <c r="AA34" s="16">
        <v>7058124.23</v>
      </c>
      <c r="AB34" s="16"/>
      <c r="AC34" s="16">
        <v>5444654</v>
      </c>
      <c r="AD34" s="16"/>
      <c r="AE34" s="16">
        <v>455422</v>
      </c>
      <c r="AF34" s="26">
        <v>27942242.71</v>
      </c>
      <c r="AG34" s="4">
        <v>47609700</v>
      </c>
      <c r="AH34" s="4">
        <v>15996900</v>
      </c>
      <c r="AI34" s="4">
        <v>56836800</v>
      </c>
      <c r="AJ34" s="4">
        <v>8718900</v>
      </c>
      <c r="AK34" s="4">
        <v>37300</v>
      </c>
      <c r="AL34" s="4">
        <v>1002700</v>
      </c>
      <c r="AM34" s="5">
        <v>130202300</v>
      </c>
      <c r="AN34" s="17">
        <v>550000</v>
      </c>
      <c r="AO34" s="17">
        <v>1111801</v>
      </c>
      <c r="AP34" s="17">
        <v>368000</v>
      </c>
      <c r="AQ34" s="27">
        <v>2029801</v>
      </c>
      <c r="AR34" s="4">
        <v>3500</v>
      </c>
      <c r="AS34" s="4">
        <v>29500</v>
      </c>
      <c r="AT34" s="4"/>
      <c r="AU34" s="4"/>
      <c r="AV34" s="4"/>
      <c r="AW34" s="4"/>
      <c r="AX34" s="4"/>
      <c r="AY34" s="4"/>
      <c r="AZ34" s="4"/>
      <c r="BA34" s="4"/>
      <c r="BB34" s="4"/>
      <c r="BC34" s="4"/>
      <c r="BD34" s="4"/>
      <c r="BE34" s="4"/>
      <c r="BF34" s="4"/>
      <c r="BG34" s="4"/>
      <c r="BH34" s="4"/>
      <c r="BI34" s="4"/>
      <c r="BJ34" s="4">
        <v>0</v>
      </c>
      <c r="BK34" s="4"/>
      <c r="BL34" s="17"/>
      <c r="BM34" s="4"/>
      <c r="BN34" s="3"/>
      <c r="BO34" s="3"/>
      <c r="BP34" s="18">
        <v>0.23500000000000001</v>
      </c>
      <c r="BQ34" s="18">
        <v>0</v>
      </c>
      <c r="BR34" s="18">
        <v>0</v>
      </c>
      <c r="BS34" s="18">
        <v>0.003</v>
      </c>
      <c r="BT34" s="18">
        <v>0.978</v>
      </c>
      <c r="BU34" s="18">
        <v>0.573</v>
      </c>
      <c r="BV34" s="18">
        <v>0</v>
      </c>
      <c r="BW34" s="18">
        <v>0.441</v>
      </c>
      <c r="BX34" s="18">
        <v>0</v>
      </c>
      <c r="BY34" s="18">
        <v>0.036</v>
      </c>
      <c r="BZ34" s="18">
        <v>2.266</v>
      </c>
      <c r="CA34" s="19">
        <v>87.41</v>
      </c>
      <c r="CB34" s="18">
        <v>1.9789568030521343</v>
      </c>
      <c r="CC34" s="3"/>
      <c r="CD34" s="11"/>
      <c r="CE34" s="8"/>
    </row>
    <row r="35" spans="1:83" ht="17.25" customHeight="1">
      <c r="A35" s="20" t="s">
        <v>88</v>
      </c>
      <c r="B35" s="20" t="s">
        <v>89</v>
      </c>
      <c r="C35" s="20" t="s">
        <v>71</v>
      </c>
      <c r="D35" s="21">
        <v>1257408100</v>
      </c>
      <c r="E35" s="21">
        <v>828436500</v>
      </c>
      <c r="F35" s="6">
        <v>2085844600</v>
      </c>
      <c r="G35" s="9"/>
      <c r="H35" s="9">
        <v>2085844600</v>
      </c>
      <c r="I35" s="12">
        <v>5145503</v>
      </c>
      <c r="J35" s="6">
        <v>2090990103</v>
      </c>
      <c r="K35" s="22">
        <v>2.541</v>
      </c>
      <c r="L35" s="10">
        <v>98.13</v>
      </c>
      <c r="M35" s="23"/>
      <c r="N35" s="12"/>
      <c r="O35" s="13">
        <v>42737484</v>
      </c>
      <c r="P35" s="6">
        <f t="shared" si="4"/>
        <v>2133727587</v>
      </c>
      <c r="Q35" s="7">
        <v>4381767.92</v>
      </c>
      <c r="R35" s="7">
        <v>0</v>
      </c>
      <c r="S35" s="14">
        <v>-9101.32</v>
      </c>
      <c r="T35" s="14">
        <f t="shared" si="5"/>
        <v>4372666.6</v>
      </c>
      <c r="U35" s="3"/>
      <c r="V35" s="24">
        <v>4372666.6</v>
      </c>
      <c r="W35" s="15"/>
      <c r="X35" s="15"/>
      <c r="Y35" s="25">
        <v>53343.19</v>
      </c>
      <c r="Z35" s="16">
        <v>32926525</v>
      </c>
      <c r="AA35" s="16"/>
      <c r="AB35" s="16"/>
      <c r="AC35" s="16">
        <v>15049334</v>
      </c>
      <c r="AD35" s="16"/>
      <c r="AE35" s="16">
        <v>710260</v>
      </c>
      <c r="AF35" s="26">
        <v>53112128.79</v>
      </c>
      <c r="AG35" s="4">
        <v>35080300</v>
      </c>
      <c r="AH35" s="4">
        <v>8330800</v>
      </c>
      <c r="AI35" s="4">
        <v>21156500</v>
      </c>
      <c r="AJ35" s="4">
        <v>11242400</v>
      </c>
      <c r="AK35" s="4">
        <v>699800</v>
      </c>
      <c r="AL35" s="4">
        <v>23086500</v>
      </c>
      <c r="AM35" s="5">
        <v>99596300</v>
      </c>
      <c r="AN35" s="17">
        <v>816000</v>
      </c>
      <c r="AO35" s="17">
        <v>2761972</v>
      </c>
      <c r="AP35" s="17">
        <v>550000</v>
      </c>
      <c r="AQ35" s="27">
        <v>4127972</v>
      </c>
      <c r="AR35" s="4">
        <v>28000</v>
      </c>
      <c r="AS35" s="4">
        <v>176750</v>
      </c>
      <c r="AT35" s="4"/>
      <c r="AU35" s="4"/>
      <c r="AV35" s="4"/>
      <c r="AW35" s="4"/>
      <c r="AX35" s="4"/>
      <c r="AY35" s="4"/>
      <c r="AZ35" s="4"/>
      <c r="BA35" s="4"/>
      <c r="BB35" s="4"/>
      <c r="BC35" s="4"/>
      <c r="BD35" s="4"/>
      <c r="BE35" s="4"/>
      <c r="BF35" s="4"/>
      <c r="BG35" s="4"/>
      <c r="BH35" s="4"/>
      <c r="BI35" s="4"/>
      <c r="BJ35" s="4">
        <v>0</v>
      </c>
      <c r="BK35" s="4"/>
      <c r="BL35" s="17"/>
      <c r="BM35" s="4"/>
      <c r="BN35" s="3"/>
      <c r="BO35" s="3"/>
      <c r="BP35" s="18">
        <v>0.21</v>
      </c>
      <c r="BQ35" s="18">
        <v>0</v>
      </c>
      <c r="BR35" s="18">
        <v>0</v>
      </c>
      <c r="BS35" s="18">
        <v>0.003</v>
      </c>
      <c r="BT35" s="18">
        <v>1.575</v>
      </c>
      <c r="BU35" s="18">
        <v>0</v>
      </c>
      <c r="BV35" s="18">
        <v>0</v>
      </c>
      <c r="BW35" s="18">
        <v>0.719</v>
      </c>
      <c r="BX35" s="18">
        <v>0</v>
      </c>
      <c r="BY35" s="18">
        <v>0.034</v>
      </c>
      <c r="BZ35" s="18">
        <v>2.541</v>
      </c>
      <c r="CA35" s="19">
        <v>98.13</v>
      </c>
      <c r="CB35" s="18">
        <v>2.4891710222800807</v>
      </c>
      <c r="CC35" s="3"/>
      <c r="CD35" s="11"/>
      <c r="CE35" s="8"/>
    </row>
    <row r="36" spans="1:83" ht="17.25" customHeight="1">
      <c r="A36" s="20" t="s">
        <v>90</v>
      </c>
      <c r="B36" s="20" t="s">
        <v>91</v>
      </c>
      <c r="C36" s="20" t="s">
        <v>71</v>
      </c>
      <c r="D36" s="21">
        <v>1157472200</v>
      </c>
      <c r="E36" s="21">
        <v>899417200</v>
      </c>
      <c r="F36" s="6">
        <v>2056889400</v>
      </c>
      <c r="G36" s="9"/>
      <c r="H36" s="9">
        <v>2056889400</v>
      </c>
      <c r="I36" s="12">
        <v>1734845</v>
      </c>
      <c r="J36" s="6">
        <v>2058624245</v>
      </c>
      <c r="K36" s="22">
        <v>2.492</v>
      </c>
      <c r="L36" s="10">
        <v>87.46</v>
      </c>
      <c r="M36" s="23"/>
      <c r="N36" s="12"/>
      <c r="O36" s="13">
        <v>315734332</v>
      </c>
      <c r="P36" s="6">
        <f t="shared" si="4"/>
        <v>2374358577</v>
      </c>
      <c r="Q36" s="7">
        <v>4875921.52</v>
      </c>
      <c r="R36" s="7">
        <v>0</v>
      </c>
      <c r="S36" s="14">
        <v>-85430.7</v>
      </c>
      <c r="T36" s="14">
        <f t="shared" si="5"/>
        <v>4790490.819999999</v>
      </c>
      <c r="U36" s="3"/>
      <c r="V36" s="24">
        <v>4790490.819999999</v>
      </c>
      <c r="W36" s="15"/>
      <c r="X36" s="15"/>
      <c r="Y36" s="25">
        <v>59358.96</v>
      </c>
      <c r="Z36" s="16">
        <v>29579763</v>
      </c>
      <c r="AA36" s="16"/>
      <c r="AB36" s="16"/>
      <c r="AC36" s="16">
        <v>16074949</v>
      </c>
      <c r="AD36" s="16"/>
      <c r="AE36" s="16">
        <v>789248</v>
      </c>
      <c r="AF36" s="26">
        <v>51293809.78</v>
      </c>
      <c r="AG36" s="4">
        <v>59350600</v>
      </c>
      <c r="AH36" s="4"/>
      <c r="AI36" s="4">
        <v>57053500</v>
      </c>
      <c r="AJ36" s="4">
        <v>14447100</v>
      </c>
      <c r="AK36" s="4">
        <v>742500</v>
      </c>
      <c r="AL36" s="4">
        <v>15831300</v>
      </c>
      <c r="AM36" s="5">
        <v>147425000</v>
      </c>
      <c r="AN36" s="17">
        <v>2140000</v>
      </c>
      <c r="AO36" s="17">
        <v>6652701</v>
      </c>
      <c r="AP36" s="17">
        <v>600000</v>
      </c>
      <c r="AQ36" s="27">
        <v>9392701</v>
      </c>
      <c r="AR36" s="4">
        <v>71250</v>
      </c>
      <c r="AS36" s="4">
        <v>149250</v>
      </c>
      <c r="AT36" s="4"/>
      <c r="AU36" s="4"/>
      <c r="AV36" s="4"/>
      <c r="AW36" s="4"/>
      <c r="AX36" s="4"/>
      <c r="AY36" s="4"/>
      <c r="AZ36" s="4"/>
      <c r="BA36" s="4"/>
      <c r="BB36" s="4"/>
      <c r="BC36" s="4"/>
      <c r="BD36" s="4"/>
      <c r="BE36" s="4"/>
      <c r="BF36" s="4"/>
      <c r="BG36" s="4"/>
      <c r="BH36" s="4"/>
      <c r="BI36" s="4"/>
      <c r="BJ36" s="4">
        <v>0</v>
      </c>
      <c r="BK36" s="4"/>
      <c r="BL36" s="17"/>
      <c r="BM36" s="4"/>
      <c r="BN36" s="3"/>
      <c r="BO36" s="3"/>
      <c r="BP36" s="18">
        <v>0.233</v>
      </c>
      <c r="BQ36" s="18">
        <v>0</v>
      </c>
      <c r="BR36" s="18">
        <v>0</v>
      </c>
      <c r="BS36" s="18">
        <v>0.003</v>
      </c>
      <c r="BT36" s="18">
        <v>1.437</v>
      </c>
      <c r="BU36" s="18">
        <v>0</v>
      </c>
      <c r="BV36" s="18">
        <v>0</v>
      </c>
      <c r="BW36" s="18">
        <v>0.781</v>
      </c>
      <c r="BX36" s="18">
        <v>0</v>
      </c>
      <c r="BY36" s="18">
        <v>0.038</v>
      </c>
      <c r="BZ36" s="18">
        <v>2.492</v>
      </c>
      <c r="CA36" s="19">
        <v>87.46</v>
      </c>
      <c r="CB36" s="18">
        <v>2.1603228036773485</v>
      </c>
      <c r="CC36" s="3"/>
      <c r="CD36" s="11"/>
      <c r="CE36" s="8"/>
    </row>
    <row r="37" spans="1:83" ht="17.25" customHeight="1">
      <c r="A37" s="20" t="s">
        <v>92</v>
      </c>
      <c r="B37" s="20" t="s">
        <v>93</v>
      </c>
      <c r="C37" s="20" t="s">
        <v>71</v>
      </c>
      <c r="D37" s="21">
        <v>853563600</v>
      </c>
      <c r="E37" s="21">
        <v>1151442400</v>
      </c>
      <c r="F37" s="6">
        <v>2005006000</v>
      </c>
      <c r="G37" s="9"/>
      <c r="H37" s="9">
        <v>2005006000</v>
      </c>
      <c r="I37" s="12">
        <v>4220950</v>
      </c>
      <c r="J37" s="6">
        <v>2009226950</v>
      </c>
      <c r="K37" s="22">
        <v>1.6179999999999999</v>
      </c>
      <c r="L37" s="10">
        <v>102.08</v>
      </c>
      <c r="M37" s="23"/>
      <c r="N37" s="12"/>
      <c r="O37" s="13">
        <v>400247256</v>
      </c>
      <c r="P37" s="6">
        <f t="shared" si="4"/>
        <v>2409474206</v>
      </c>
      <c r="Q37" s="7">
        <v>4948034.07</v>
      </c>
      <c r="R37" s="7">
        <v>0</v>
      </c>
      <c r="S37" s="14">
        <v>-585249.02</v>
      </c>
      <c r="T37" s="14">
        <f t="shared" si="5"/>
        <v>4362785.050000001</v>
      </c>
      <c r="U37" s="3"/>
      <c r="V37" s="24">
        <v>4362785.050000001</v>
      </c>
      <c r="W37" s="15"/>
      <c r="X37" s="15"/>
      <c r="Y37" s="25">
        <v>60236.86</v>
      </c>
      <c r="Z37" s="16">
        <v>13277651</v>
      </c>
      <c r="AA37" s="16">
        <v>5612635.39</v>
      </c>
      <c r="AB37" s="16"/>
      <c r="AC37" s="16">
        <v>8523829.5</v>
      </c>
      <c r="AD37" s="16"/>
      <c r="AE37" s="16">
        <v>660773.41</v>
      </c>
      <c r="AF37" s="26">
        <v>32497911.21</v>
      </c>
      <c r="AG37" s="4">
        <v>33113700</v>
      </c>
      <c r="AH37" s="4"/>
      <c r="AI37" s="4">
        <v>2018598400</v>
      </c>
      <c r="AJ37" s="4">
        <v>13771400</v>
      </c>
      <c r="AK37" s="4"/>
      <c r="AL37" s="4">
        <v>2095200</v>
      </c>
      <c r="AM37" s="5">
        <v>2067578700</v>
      </c>
      <c r="AN37" s="17"/>
      <c r="AO37" s="17">
        <v>10863405.3</v>
      </c>
      <c r="AP37" s="17">
        <v>1501000</v>
      </c>
      <c r="AQ37" s="27">
        <v>12364405.3</v>
      </c>
      <c r="AR37" s="4">
        <v>22250</v>
      </c>
      <c r="AS37" s="4">
        <v>50750</v>
      </c>
      <c r="AT37" s="4"/>
      <c r="AU37" s="4"/>
      <c r="AV37" s="4"/>
      <c r="AW37" s="4"/>
      <c r="AX37" s="4"/>
      <c r="AY37" s="4"/>
      <c r="AZ37" s="4"/>
      <c r="BA37" s="4"/>
      <c r="BB37" s="4"/>
      <c r="BC37" s="4"/>
      <c r="BD37" s="4"/>
      <c r="BE37" s="4"/>
      <c r="BF37" s="4"/>
      <c r="BG37" s="4"/>
      <c r="BH37" s="4"/>
      <c r="BI37" s="4"/>
      <c r="BJ37" s="4">
        <v>0</v>
      </c>
      <c r="BK37" s="4"/>
      <c r="BL37" s="17"/>
      <c r="BM37" s="4"/>
      <c r="BN37" s="3"/>
      <c r="BO37" s="3"/>
      <c r="BP37" s="18">
        <v>0.218</v>
      </c>
      <c r="BQ37" s="18">
        <v>0</v>
      </c>
      <c r="BR37" s="18">
        <v>0</v>
      </c>
      <c r="BS37" s="18">
        <v>0.003</v>
      </c>
      <c r="BT37" s="18">
        <v>0.661</v>
      </c>
      <c r="BU37" s="18">
        <v>0.28</v>
      </c>
      <c r="BV37" s="18">
        <v>0</v>
      </c>
      <c r="BW37" s="18">
        <v>0.424</v>
      </c>
      <c r="BX37" s="18">
        <v>0</v>
      </c>
      <c r="BY37" s="18">
        <v>0.032</v>
      </c>
      <c r="BZ37" s="18">
        <v>1.6179999999999999</v>
      </c>
      <c r="CA37" s="19">
        <v>102.08</v>
      </c>
      <c r="CB37" s="18">
        <v>1.3487553064097835</v>
      </c>
      <c r="CC37" s="3"/>
      <c r="CD37" s="11"/>
      <c r="CE37" s="8"/>
    </row>
    <row r="38" spans="1:83" ht="17.25" customHeight="1">
      <c r="A38" s="20" t="s">
        <v>94</v>
      </c>
      <c r="B38" s="20" t="s">
        <v>95</v>
      </c>
      <c r="C38" s="20" t="s">
        <v>71</v>
      </c>
      <c r="D38" s="21">
        <v>1317559300</v>
      </c>
      <c r="E38" s="21">
        <v>1280850300</v>
      </c>
      <c r="F38" s="6">
        <v>2598409600</v>
      </c>
      <c r="G38" s="9"/>
      <c r="H38" s="9">
        <v>2598409600</v>
      </c>
      <c r="I38" s="12">
        <v>1259173</v>
      </c>
      <c r="J38" s="6">
        <v>2599668773</v>
      </c>
      <c r="K38" s="22">
        <v>1.48</v>
      </c>
      <c r="L38" s="10">
        <v>95.81</v>
      </c>
      <c r="M38" s="23"/>
      <c r="N38" s="12"/>
      <c r="O38" s="13">
        <v>221536718</v>
      </c>
      <c r="P38" s="6">
        <f t="shared" si="4"/>
        <v>2821205491</v>
      </c>
      <c r="Q38" s="7">
        <v>5793554.81</v>
      </c>
      <c r="R38" s="7">
        <v>0</v>
      </c>
      <c r="S38" s="14">
        <v>-184834.74</v>
      </c>
      <c r="T38" s="14">
        <f t="shared" si="5"/>
        <v>5608720.069999999</v>
      </c>
      <c r="U38" s="3"/>
      <c r="V38" s="24">
        <v>5608720.069999999</v>
      </c>
      <c r="W38" s="15"/>
      <c r="X38" s="15"/>
      <c r="Y38" s="25">
        <v>70530.14</v>
      </c>
      <c r="Z38" s="16">
        <v>14570680</v>
      </c>
      <c r="AA38" s="16"/>
      <c r="AB38" s="16"/>
      <c r="AC38" s="16">
        <v>17271632.76</v>
      </c>
      <c r="AD38" s="16"/>
      <c r="AE38" s="16">
        <v>945130</v>
      </c>
      <c r="AF38" s="26">
        <v>38466692.97</v>
      </c>
      <c r="AG38" s="4">
        <v>20762400</v>
      </c>
      <c r="AH38" s="4">
        <v>711900</v>
      </c>
      <c r="AI38" s="4">
        <v>91503600</v>
      </c>
      <c r="AJ38" s="4">
        <v>4255000</v>
      </c>
      <c r="AK38" s="4">
        <v>2601500</v>
      </c>
      <c r="AL38" s="4">
        <v>92156100</v>
      </c>
      <c r="AM38" s="5">
        <v>211990500</v>
      </c>
      <c r="AN38" s="17">
        <v>1585000</v>
      </c>
      <c r="AO38" s="17">
        <v>2296457.44</v>
      </c>
      <c r="AP38" s="17">
        <v>735000</v>
      </c>
      <c r="AQ38" s="27">
        <v>4616457.4399999995</v>
      </c>
      <c r="AR38" s="4">
        <v>5000</v>
      </c>
      <c r="AS38" s="4">
        <v>21250</v>
      </c>
      <c r="AT38" s="4"/>
      <c r="AU38" s="4"/>
      <c r="AV38" s="4"/>
      <c r="AW38" s="4"/>
      <c r="AX38" s="4"/>
      <c r="AY38" s="4"/>
      <c r="AZ38" s="4"/>
      <c r="BA38" s="4"/>
      <c r="BB38" s="4"/>
      <c r="BC38" s="4"/>
      <c r="BD38" s="4"/>
      <c r="BE38" s="4"/>
      <c r="BF38" s="4"/>
      <c r="BG38" s="4"/>
      <c r="BH38" s="4"/>
      <c r="BI38" s="4"/>
      <c r="BJ38" s="4">
        <v>0</v>
      </c>
      <c r="BK38" s="4"/>
      <c r="BL38" s="17"/>
      <c r="BM38" s="4"/>
      <c r="BN38" s="3"/>
      <c r="BO38" s="3"/>
      <c r="BP38" s="18">
        <v>0.216</v>
      </c>
      <c r="BQ38" s="18">
        <v>0</v>
      </c>
      <c r="BR38" s="18">
        <v>0</v>
      </c>
      <c r="BS38" s="18">
        <v>0.003</v>
      </c>
      <c r="BT38" s="18">
        <v>0.561</v>
      </c>
      <c r="BU38" s="18">
        <v>0</v>
      </c>
      <c r="BV38" s="18">
        <v>0</v>
      </c>
      <c r="BW38" s="18">
        <v>0.664</v>
      </c>
      <c r="BX38" s="18">
        <v>0</v>
      </c>
      <c r="BY38" s="18">
        <v>0.036</v>
      </c>
      <c r="BZ38" s="18">
        <v>1.48</v>
      </c>
      <c r="CA38" s="19">
        <v>95.81</v>
      </c>
      <c r="CB38" s="18">
        <v>1.3634842655989996</v>
      </c>
      <c r="CC38" s="3"/>
      <c r="CD38" s="11"/>
      <c r="CE38" s="8"/>
    </row>
    <row r="39" spans="1:83" ht="17.25" customHeight="1">
      <c r="A39" s="20" t="s">
        <v>96</v>
      </c>
      <c r="B39" s="20" t="s">
        <v>97</v>
      </c>
      <c r="C39" s="20" t="s">
        <v>71</v>
      </c>
      <c r="D39" s="21">
        <v>596911800</v>
      </c>
      <c r="E39" s="21">
        <v>602661700</v>
      </c>
      <c r="F39" s="6">
        <v>1199573500</v>
      </c>
      <c r="G39" s="9"/>
      <c r="H39" s="9">
        <v>1199573500</v>
      </c>
      <c r="I39" s="12">
        <v>1344260</v>
      </c>
      <c r="J39" s="6">
        <v>1200917760</v>
      </c>
      <c r="K39" s="22">
        <v>2.3289999999999997</v>
      </c>
      <c r="L39" s="10">
        <v>93.88</v>
      </c>
      <c r="M39" s="23"/>
      <c r="N39" s="12"/>
      <c r="O39" s="13">
        <v>81738587</v>
      </c>
      <c r="P39" s="6">
        <f t="shared" si="4"/>
        <v>1282656347</v>
      </c>
      <c r="Q39" s="7">
        <v>2634029.98</v>
      </c>
      <c r="R39" s="7">
        <v>0</v>
      </c>
      <c r="S39" s="14">
        <v>-13155.6</v>
      </c>
      <c r="T39" s="14">
        <f t="shared" si="5"/>
        <v>2620874.38</v>
      </c>
      <c r="U39" s="3"/>
      <c r="V39" s="24">
        <v>2620874.38</v>
      </c>
      <c r="W39" s="15"/>
      <c r="X39" s="15"/>
      <c r="Y39" s="25">
        <v>32066.41</v>
      </c>
      <c r="Z39" s="16">
        <v>16733170</v>
      </c>
      <c r="AA39" s="16"/>
      <c r="AB39" s="16"/>
      <c r="AC39" s="16">
        <v>8125901</v>
      </c>
      <c r="AD39" s="16"/>
      <c r="AE39" s="16">
        <v>453272</v>
      </c>
      <c r="AF39" s="26">
        <v>27965283.79</v>
      </c>
      <c r="AG39" s="4">
        <v>41628700</v>
      </c>
      <c r="AH39" s="4"/>
      <c r="AI39" s="4">
        <v>22059700</v>
      </c>
      <c r="AJ39" s="4">
        <v>13736500</v>
      </c>
      <c r="AK39" s="4">
        <v>37228100</v>
      </c>
      <c r="AL39" s="4">
        <v>10978500</v>
      </c>
      <c r="AM39" s="5">
        <v>125631500</v>
      </c>
      <c r="AN39" s="17">
        <v>500000</v>
      </c>
      <c r="AO39" s="17">
        <v>1548338.03</v>
      </c>
      <c r="AP39" s="17">
        <v>278000</v>
      </c>
      <c r="AQ39" s="27">
        <v>2326338.0300000003</v>
      </c>
      <c r="AR39" s="4">
        <v>10000</v>
      </c>
      <c r="AS39" s="4">
        <v>77000</v>
      </c>
      <c r="AT39" s="4"/>
      <c r="AU39" s="4"/>
      <c r="AV39" s="4"/>
      <c r="AW39" s="4"/>
      <c r="AX39" s="4"/>
      <c r="AY39" s="4"/>
      <c r="AZ39" s="4"/>
      <c r="BA39" s="4"/>
      <c r="BB39" s="4"/>
      <c r="BC39" s="4"/>
      <c r="BD39" s="4"/>
      <c r="BE39" s="4"/>
      <c r="BF39" s="4"/>
      <c r="BG39" s="4"/>
      <c r="BH39" s="4"/>
      <c r="BI39" s="4"/>
      <c r="BJ39" s="4">
        <v>0</v>
      </c>
      <c r="BK39" s="4"/>
      <c r="BL39" s="17"/>
      <c r="BM39" s="4"/>
      <c r="BN39" s="3"/>
      <c r="BO39" s="3"/>
      <c r="BP39" s="18">
        <v>0.219</v>
      </c>
      <c r="BQ39" s="18">
        <v>0</v>
      </c>
      <c r="BR39" s="18">
        <v>0</v>
      </c>
      <c r="BS39" s="18">
        <v>0.003</v>
      </c>
      <c r="BT39" s="18">
        <v>1.393</v>
      </c>
      <c r="BU39" s="18">
        <v>0</v>
      </c>
      <c r="BV39" s="18">
        <v>0</v>
      </c>
      <c r="BW39" s="18">
        <v>0.676</v>
      </c>
      <c r="BX39" s="18">
        <v>0</v>
      </c>
      <c r="BY39" s="18">
        <v>0.038</v>
      </c>
      <c r="BZ39" s="18">
        <v>2.3289999999999997</v>
      </c>
      <c r="CA39" s="19">
        <v>93.88</v>
      </c>
      <c r="CB39" s="18">
        <v>2.180263158983144</v>
      </c>
      <c r="CC39" s="3"/>
      <c r="CD39" s="11"/>
      <c r="CE39" s="8"/>
    </row>
    <row r="40" spans="1:83" ht="17.25" customHeight="1">
      <c r="A40" s="20" t="s">
        <v>98</v>
      </c>
      <c r="B40" s="20" t="s">
        <v>99</v>
      </c>
      <c r="C40" s="20" t="s">
        <v>71</v>
      </c>
      <c r="D40" s="21">
        <v>2356585300</v>
      </c>
      <c r="E40" s="21">
        <v>2042271200</v>
      </c>
      <c r="F40" s="6">
        <v>4398856500</v>
      </c>
      <c r="G40" s="9"/>
      <c r="H40" s="9">
        <v>4398856500</v>
      </c>
      <c r="I40" s="12">
        <v>10185900</v>
      </c>
      <c r="J40" s="6">
        <v>4409042400</v>
      </c>
      <c r="K40" s="22">
        <v>2.401</v>
      </c>
      <c r="L40" s="10">
        <v>90.57</v>
      </c>
      <c r="M40" s="23"/>
      <c r="N40" s="12"/>
      <c r="O40" s="13">
        <v>507825335</v>
      </c>
      <c r="P40" s="6">
        <f t="shared" si="4"/>
        <v>4916867735</v>
      </c>
      <c r="Q40" s="7">
        <v>10097152.73</v>
      </c>
      <c r="R40" s="7">
        <v>0</v>
      </c>
      <c r="S40" s="14">
        <v>-187587.02</v>
      </c>
      <c r="T40" s="14">
        <f t="shared" si="5"/>
        <v>9909565.71</v>
      </c>
      <c r="U40" s="3"/>
      <c r="V40" s="24">
        <v>9909565.71</v>
      </c>
      <c r="W40" s="15"/>
      <c r="X40" s="15"/>
      <c r="Y40" s="25">
        <v>122921.69</v>
      </c>
      <c r="Z40" s="16">
        <v>48761108</v>
      </c>
      <c r="AA40" s="16"/>
      <c r="AB40" s="16"/>
      <c r="AC40" s="16">
        <v>45246888.57</v>
      </c>
      <c r="AD40" s="16"/>
      <c r="AE40" s="16">
        <v>1795551.43</v>
      </c>
      <c r="AF40" s="26">
        <v>105836035.4</v>
      </c>
      <c r="AG40" s="4">
        <v>65917400</v>
      </c>
      <c r="AH40" s="4">
        <v>50788400</v>
      </c>
      <c r="AI40" s="4">
        <v>125758400</v>
      </c>
      <c r="AJ40" s="4">
        <v>76045800</v>
      </c>
      <c r="AK40" s="4">
        <v>21086500</v>
      </c>
      <c r="AL40" s="4">
        <v>308664400</v>
      </c>
      <c r="AM40" s="5">
        <v>648260900</v>
      </c>
      <c r="AN40" s="17">
        <v>3100000</v>
      </c>
      <c r="AO40" s="17">
        <v>8620053.81</v>
      </c>
      <c r="AP40" s="17">
        <v>1800000</v>
      </c>
      <c r="AQ40" s="27">
        <v>13520053.81</v>
      </c>
      <c r="AR40" s="4">
        <v>22500</v>
      </c>
      <c r="AS40" s="4">
        <v>78750</v>
      </c>
      <c r="AT40" s="4"/>
      <c r="AU40" s="4"/>
      <c r="AV40" s="4"/>
      <c r="AW40" s="4"/>
      <c r="AX40" s="4"/>
      <c r="AY40" s="4"/>
      <c r="AZ40" s="4"/>
      <c r="BA40" s="4"/>
      <c r="BB40" s="4"/>
      <c r="BC40" s="4"/>
      <c r="BD40" s="4"/>
      <c r="BE40" s="4"/>
      <c r="BF40" s="4"/>
      <c r="BG40" s="4"/>
      <c r="BH40" s="4"/>
      <c r="BI40" s="4"/>
      <c r="BJ40" s="4">
        <v>0</v>
      </c>
      <c r="BK40" s="4"/>
      <c r="BL40" s="17"/>
      <c r="BM40" s="4"/>
      <c r="BN40" s="3"/>
      <c r="BO40" s="3"/>
      <c r="BP40" s="18">
        <v>0.225</v>
      </c>
      <c r="BQ40" s="18">
        <v>0</v>
      </c>
      <c r="BR40" s="18">
        <v>0</v>
      </c>
      <c r="BS40" s="18">
        <v>0.003</v>
      </c>
      <c r="BT40" s="18">
        <v>1.106</v>
      </c>
      <c r="BU40" s="18">
        <v>0</v>
      </c>
      <c r="BV40" s="18">
        <v>0</v>
      </c>
      <c r="BW40" s="18">
        <v>1.026</v>
      </c>
      <c r="BX40" s="18">
        <v>0</v>
      </c>
      <c r="BY40" s="18">
        <v>0.041</v>
      </c>
      <c r="BZ40" s="18">
        <v>2.401</v>
      </c>
      <c r="CA40" s="19">
        <v>90.57</v>
      </c>
      <c r="CB40" s="18">
        <v>2.152509302754307</v>
      </c>
      <c r="CC40" s="3"/>
      <c r="CD40" s="11"/>
      <c r="CE40" s="8"/>
    </row>
    <row r="41" spans="1:83" ht="17.25" customHeight="1">
      <c r="A41" s="20" t="s">
        <v>100</v>
      </c>
      <c r="B41" s="20" t="s">
        <v>101</v>
      </c>
      <c r="C41" s="20" t="s">
        <v>71</v>
      </c>
      <c r="D41" s="21">
        <v>1975687000</v>
      </c>
      <c r="E41" s="21">
        <v>1451231700</v>
      </c>
      <c r="F41" s="6">
        <v>3426918700</v>
      </c>
      <c r="G41" s="9"/>
      <c r="H41" s="9">
        <v>3426918700</v>
      </c>
      <c r="I41" s="12">
        <v>1725842</v>
      </c>
      <c r="J41" s="6">
        <v>3428644542</v>
      </c>
      <c r="K41" s="22">
        <v>0.794</v>
      </c>
      <c r="L41" s="10">
        <v>102.89</v>
      </c>
      <c r="M41" s="23"/>
      <c r="N41" s="12"/>
      <c r="O41" s="13">
        <v>-58976296</v>
      </c>
      <c r="P41" s="6">
        <f t="shared" si="4"/>
        <v>3369668246</v>
      </c>
      <c r="Q41" s="7">
        <v>6919863.77</v>
      </c>
      <c r="R41" s="7">
        <v>0</v>
      </c>
      <c r="S41" s="14">
        <v>-299202.32</v>
      </c>
      <c r="T41" s="14">
        <f t="shared" si="5"/>
        <v>6620661.449999999</v>
      </c>
      <c r="U41" s="3"/>
      <c r="V41" s="24">
        <v>6620661.449999999</v>
      </c>
      <c r="W41" s="15"/>
      <c r="X41" s="15"/>
      <c r="Y41" s="25">
        <v>84241.71</v>
      </c>
      <c r="Z41" s="16">
        <v>10052158</v>
      </c>
      <c r="AA41" s="16"/>
      <c r="AB41" s="16"/>
      <c r="AC41" s="16">
        <v>10463322.02</v>
      </c>
      <c r="AD41" s="16"/>
      <c r="AE41" s="16"/>
      <c r="AF41" s="26">
        <v>27220383.18</v>
      </c>
      <c r="AG41" s="4">
        <v>82935300</v>
      </c>
      <c r="AH41" s="4">
        <v>76519400</v>
      </c>
      <c r="AI41" s="4">
        <v>753399000</v>
      </c>
      <c r="AJ41" s="4"/>
      <c r="AK41" s="4">
        <v>2628500</v>
      </c>
      <c r="AL41" s="4">
        <v>1984000</v>
      </c>
      <c r="AM41" s="5">
        <v>917466200</v>
      </c>
      <c r="AN41" s="17">
        <v>955000</v>
      </c>
      <c r="AO41" s="17">
        <v>1878473</v>
      </c>
      <c r="AP41" s="17">
        <v>290500</v>
      </c>
      <c r="AQ41" s="27">
        <v>3123973</v>
      </c>
      <c r="AR41" s="4">
        <v>4250</v>
      </c>
      <c r="AS41" s="4">
        <v>40750</v>
      </c>
      <c r="AT41" s="4"/>
      <c r="AU41" s="4"/>
      <c r="AV41" s="4"/>
      <c r="AW41" s="4"/>
      <c r="AX41" s="4"/>
      <c r="AY41" s="4"/>
      <c r="AZ41" s="4"/>
      <c r="BA41" s="4"/>
      <c r="BB41" s="4"/>
      <c r="BC41" s="4"/>
      <c r="BD41" s="4"/>
      <c r="BE41" s="4"/>
      <c r="BF41" s="4"/>
      <c r="BG41" s="4"/>
      <c r="BH41" s="4"/>
      <c r="BI41" s="4"/>
      <c r="BJ41" s="4">
        <v>0</v>
      </c>
      <c r="BK41" s="4"/>
      <c r="BL41" s="17"/>
      <c r="BM41" s="4"/>
      <c r="BN41" s="3"/>
      <c r="BO41" s="3"/>
      <c r="BP41" s="18">
        <v>0.194</v>
      </c>
      <c r="BQ41" s="18">
        <v>0</v>
      </c>
      <c r="BR41" s="18">
        <v>0</v>
      </c>
      <c r="BS41" s="18">
        <v>0.002</v>
      </c>
      <c r="BT41" s="18">
        <v>0.293</v>
      </c>
      <c r="BU41" s="18">
        <v>0</v>
      </c>
      <c r="BV41" s="18">
        <v>0</v>
      </c>
      <c r="BW41" s="18">
        <v>0.305</v>
      </c>
      <c r="BX41" s="18">
        <v>0</v>
      </c>
      <c r="BY41" s="18">
        <v>0</v>
      </c>
      <c r="BZ41" s="18">
        <v>0.794</v>
      </c>
      <c r="CA41" s="19">
        <v>102.89</v>
      </c>
      <c r="CB41" s="18">
        <v>0.807806026967558</v>
      </c>
      <c r="CC41" s="3"/>
      <c r="CD41" s="11"/>
      <c r="CE41" s="8"/>
    </row>
    <row r="42" spans="1:83" ht="17.25" customHeight="1">
      <c r="A42" s="20" t="s">
        <v>102</v>
      </c>
      <c r="B42" s="20" t="s">
        <v>103</v>
      </c>
      <c r="C42" s="20" t="s">
        <v>71</v>
      </c>
      <c r="D42" s="21">
        <v>3028973900</v>
      </c>
      <c r="E42" s="21">
        <v>2025523500</v>
      </c>
      <c r="F42" s="6">
        <v>5054497400</v>
      </c>
      <c r="G42" s="9"/>
      <c r="H42" s="9">
        <v>5054497400</v>
      </c>
      <c r="I42" s="12">
        <v>10145085</v>
      </c>
      <c r="J42" s="6">
        <v>5064642485</v>
      </c>
      <c r="K42" s="22">
        <v>2.3369999999999997</v>
      </c>
      <c r="L42" s="10">
        <v>100.09</v>
      </c>
      <c r="M42" s="23"/>
      <c r="N42" s="12"/>
      <c r="O42" s="13">
        <v>29032029</v>
      </c>
      <c r="P42" s="6">
        <f t="shared" si="4"/>
        <v>5093674514</v>
      </c>
      <c r="Q42" s="7">
        <v>10460238.57</v>
      </c>
      <c r="R42" s="7">
        <v>0</v>
      </c>
      <c r="S42" s="14">
        <v>-37153.48</v>
      </c>
      <c r="T42" s="14">
        <f t="shared" si="5"/>
        <v>10423085.09</v>
      </c>
      <c r="U42" s="3"/>
      <c r="V42" s="24">
        <v>10423085.09</v>
      </c>
      <c r="W42" s="15"/>
      <c r="X42" s="15"/>
      <c r="Y42" s="25">
        <v>127341.86</v>
      </c>
      <c r="Z42" s="16">
        <v>74463467.5</v>
      </c>
      <c r="AA42" s="16"/>
      <c r="AB42" s="16"/>
      <c r="AC42" s="16">
        <v>31372069.15</v>
      </c>
      <c r="AD42" s="16">
        <v>253517</v>
      </c>
      <c r="AE42" s="16">
        <v>1688592.85</v>
      </c>
      <c r="AF42" s="26">
        <v>118328073.44999999</v>
      </c>
      <c r="AG42" s="4">
        <v>91973100</v>
      </c>
      <c r="AH42" s="4"/>
      <c r="AI42" s="4">
        <v>158018700</v>
      </c>
      <c r="AJ42" s="4">
        <v>53503500</v>
      </c>
      <c r="AK42" s="4">
        <v>17889200</v>
      </c>
      <c r="AL42" s="4">
        <v>23350100</v>
      </c>
      <c r="AM42" s="5">
        <v>344734600</v>
      </c>
      <c r="AN42" s="17">
        <v>3133524.84</v>
      </c>
      <c r="AO42" s="17">
        <v>8402333.27</v>
      </c>
      <c r="AP42" s="17">
        <v>990000</v>
      </c>
      <c r="AQ42" s="27">
        <v>12525858.11</v>
      </c>
      <c r="AR42" s="4">
        <v>91750</v>
      </c>
      <c r="AS42" s="4">
        <v>313250</v>
      </c>
      <c r="AT42" s="4"/>
      <c r="AU42" s="4"/>
      <c r="AV42" s="4"/>
      <c r="AW42" s="4"/>
      <c r="AX42" s="4"/>
      <c r="AY42" s="4"/>
      <c r="AZ42" s="4"/>
      <c r="BA42" s="4"/>
      <c r="BB42" s="4"/>
      <c r="BC42" s="4"/>
      <c r="BD42" s="4"/>
      <c r="BE42" s="4"/>
      <c r="BF42" s="4"/>
      <c r="BG42" s="4"/>
      <c r="BH42" s="4"/>
      <c r="BI42" s="4"/>
      <c r="BJ42" s="4">
        <v>0</v>
      </c>
      <c r="BK42" s="4"/>
      <c r="BL42" s="17"/>
      <c r="BM42" s="4"/>
      <c r="BN42" s="3"/>
      <c r="BO42" s="3"/>
      <c r="BP42" s="18">
        <v>0.206</v>
      </c>
      <c r="BQ42" s="18">
        <v>0</v>
      </c>
      <c r="BR42" s="18">
        <v>0</v>
      </c>
      <c r="BS42" s="18">
        <v>0.003</v>
      </c>
      <c r="BT42" s="18">
        <v>1.4709999999999999</v>
      </c>
      <c r="BU42" s="18">
        <v>0</v>
      </c>
      <c r="BV42" s="18">
        <v>0</v>
      </c>
      <c r="BW42" s="18">
        <v>0.619</v>
      </c>
      <c r="BX42" s="18">
        <v>0.005</v>
      </c>
      <c r="BY42" s="18">
        <v>0.033</v>
      </c>
      <c r="BZ42" s="18">
        <v>2.3369999999999997</v>
      </c>
      <c r="CA42" s="19">
        <v>100.09</v>
      </c>
      <c r="CB42" s="18">
        <v>2.3230395488517073</v>
      </c>
      <c r="CC42" s="3"/>
      <c r="CD42" s="11"/>
      <c r="CE42" s="8"/>
    </row>
    <row r="43" spans="1:83" ht="17.25" customHeight="1">
      <c r="A43" s="20" t="s">
        <v>104</v>
      </c>
      <c r="B43" s="20" t="s">
        <v>105</v>
      </c>
      <c r="C43" s="20" t="s">
        <v>71</v>
      </c>
      <c r="D43" s="21">
        <v>382980900</v>
      </c>
      <c r="E43" s="21">
        <v>672953900</v>
      </c>
      <c r="F43" s="6">
        <v>1055934800</v>
      </c>
      <c r="G43" s="9">
        <v>20000</v>
      </c>
      <c r="H43" s="9">
        <v>1055914800</v>
      </c>
      <c r="I43" s="12">
        <v>1296913</v>
      </c>
      <c r="J43" s="6">
        <v>1057211713</v>
      </c>
      <c r="K43" s="22">
        <v>2.5669999999999997</v>
      </c>
      <c r="L43" s="10">
        <v>89.37</v>
      </c>
      <c r="M43" s="23"/>
      <c r="N43" s="12"/>
      <c r="O43" s="13">
        <v>140876526</v>
      </c>
      <c r="P43" s="6">
        <f t="shared" si="4"/>
        <v>1198088239</v>
      </c>
      <c r="Q43" s="7">
        <v>2460363.1</v>
      </c>
      <c r="R43" s="7">
        <v>0</v>
      </c>
      <c r="S43" s="14">
        <v>-49539.74</v>
      </c>
      <c r="T43" s="14">
        <f t="shared" si="5"/>
        <v>2410823.36</v>
      </c>
      <c r="U43" s="3"/>
      <c r="V43" s="24">
        <v>2410823.36</v>
      </c>
      <c r="W43" s="15"/>
      <c r="X43" s="15"/>
      <c r="Y43" s="25">
        <v>29952.21</v>
      </c>
      <c r="Z43" s="16">
        <v>12448104.5</v>
      </c>
      <c r="AA43" s="16"/>
      <c r="AB43" s="16"/>
      <c r="AC43" s="16">
        <v>11805554.74</v>
      </c>
      <c r="AD43" s="16"/>
      <c r="AE43" s="16">
        <v>439193.37</v>
      </c>
      <c r="AF43" s="26">
        <v>27133628.180000003</v>
      </c>
      <c r="AG43" s="4">
        <v>19791000</v>
      </c>
      <c r="AH43" s="4">
        <v>18588300</v>
      </c>
      <c r="AI43" s="4">
        <v>42294700</v>
      </c>
      <c r="AJ43" s="4">
        <v>16786700</v>
      </c>
      <c r="AK43" s="4">
        <v>88747300</v>
      </c>
      <c r="AL43" s="4">
        <v>11460900</v>
      </c>
      <c r="AM43" s="5">
        <v>197668900</v>
      </c>
      <c r="AN43" s="17">
        <v>541600</v>
      </c>
      <c r="AO43" s="17">
        <v>2833763.89</v>
      </c>
      <c r="AP43" s="17">
        <v>640700</v>
      </c>
      <c r="AQ43" s="27">
        <v>4016063.89</v>
      </c>
      <c r="AR43" s="4">
        <v>55750</v>
      </c>
      <c r="AS43" s="4">
        <v>38500</v>
      </c>
      <c r="AT43" s="4"/>
      <c r="AU43" s="4"/>
      <c r="AV43" s="4"/>
      <c r="AW43" s="4"/>
      <c r="AX43" s="4"/>
      <c r="AY43" s="4"/>
      <c r="AZ43" s="4"/>
      <c r="BA43" s="4"/>
      <c r="BB43" s="4"/>
      <c r="BC43" s="4"/>
      <c r="BD43" s="4">
        <v>20000</v>
      </c>
      <c r="BE43" s="4"/>
      <c r="BF43" s="4"/>
      <c r="BG43" s="4"/>
      <c r="BH43" s="4"/>
      <c r="BI43" s="4"/>
      <c r="BJ43" s="4">
        <v>20000</v>
      </c>
      <c r="BK43" s="4"/>
      <c r="BL43" s="17"/>
      <c r="BM43" s="4"/>
      <c r="BN43" s="3"/>
      <c r="BO43" s="3"/>
      <c r="BP43" s="18">
        <v>0.229</v>
      </c>
      <c r="BQ43" s="18">
        <v>0</v>
      </c>
      <c r="BR43" s="18">
        <v>0</v>
      </c>
      <c r="BS43" s="18">
        <v>0.003</v>
      </c>
      <c r="BT43" s="18">
        <v>1.177</v>
      </c>
      <c r="BU43" s="18">
        <v>0</v>
      </c>
      <c r="BV43" s="18">
        <v>0</v>
      </c>
      <c r="BW43" s="18">
        <v>1.116</v>
      </c>
      <c r="BX43" s="18">
        <v>0</v>
      </c>
      <c r="BY43" s="18">
        <v>0.042</v>
      </c>
      <c r="BZ43" s="18">
        <v>2.5669999999999997</v>
      </c>
      <c r="CA43" s="19">
        <v>89.37</v>
      </c>
      <c r="CB43" s="18">
        <v>2.2647437222693583</v>
      </c>
      <c r="CC43" s="3"/>
      <c r="CD43" s="11"/>
      <c r="CE43" s="8"/>
    </row>
    <row r="44" spans="1:83" ht="17.25" customHeight="1">
      <c r="A44" s="20" t="s">
        <v>106</v>
      </c>
      <c r="B44" s="20" t="s">
        <v>107</v>
      </c>
      <c r="C44" s="20" t="s">
        <v>71</v>
      </c>
      <c r="D44" s="21">
        <v>3307810060</v>
      </c>
      <c r="E44" s="21">
        <v>2805607760</v>
      </c>
      <c r="F44" s="6">
        <v>6113417820</v>
      </c>
      <c r="G44" s="9"/>
      <c r="H44" s="9">
        <v>6113417820</v>
      </c>
      <c r="I44" s="12">
        <v>9180439</v>
      </c>
      <c r="J44" s="6">
        <v>6122598259</v>
      </c>
      <c r="K44" s="22">
        <v>1.988</v>
      </c>
      <c r="L44" s="10">
        <v>95.32</v>
      </c>
      <c r="M44" s="23"/>
      <c r="N44" s="12"/>
      <c r="O44" s="13">
        <v>311529953</v>
      </c>
      <c r="P44" s="6">
        <f t="shared" si="4"/>
        <v>6434128212</v>
      </c>
      <c r="Q44" s="7">
        <v>13212959.7</v>
      </c>
      <c r="R44" s="7">
        <v>0</v>
      </c>
      <c r="S44" s="14">
        <v>-49280.52</v>
      </c>
      <c r="T44" s="14">
        <f t="shared" si="5"/>
        <v>13163679.18</v>
      </c>
      <c r="U44" s="3"/>
      <c r="V44" s="24">
        <v>13163679.18</v>
      </c>
      <c r="W44" s="15"/>
      <c r="X44" s="15"/>
      <c r="Y44" s="25">
        <v>160853.21</v>
      </c>
      <c r="Z44" s="16">
        <v>50748303.5</v>
      </c>
      <c r="AA44" s="16"/>
      <c r="AB44" s="16"/>
      <c r="AC44" s="16">
        <v>55470700.92</v>
      </c>
      <c r="AD44" s="16"/>
      <c r="AE44" s="16">
        <v>2139250</v>
      </c>
      <c r="AF44" s="26">
        <v>121682786.81</v>
      </c>
      <c r="AG44" s="4">
        <v>54473900</v>
      </c>
      <c r="AH44" s="4">
        <v>16298900</v>
      </c>
      <c r="AI44" s="4">
        <v>200781900</v>
      </c>
      <c r="AJ44" s="4">
        <v>29209600</v>
      </c>
      <c r="AK44" s="4">
        <v>11283100</v>
      </c>
      <c r="AL44" s="4">
        <v>16885900</v>
      </c>
      <c r="AM44" s="5">
        <v>328933300</v>
      </c>
      <c r="AN44" s="17">
        <v>2250556.51</v>
      </c>
      <c r="AO44" s="17">
        <v>6604801.23</v>
      </c>
      <c r="AP44" s="17">
        <v>1400000</v>
      </c>
      <c r="AQ44" s="27">
        <v>10255357.74</v>
      </c>
      <c r="AR44" s="4">
        <v>49250</v>
      </c>
      <c r="AS44" s="4">
        <v>189750</v>
      </c>
      <c r="AT44" s="4"/>
      <c r="AU44" s="4"/>
      <c r="AV44" s="4"/>
      <c r="AW44" s="4"/>
      <c r="AX44" s="4"/>
      <c r="AY44" s="4"/>
      <c r="AZ44" s="4"/>
      <c r="BA44" s="4"/>
      <c r="BB44" s="4"/>
      <c r="BC44" s="4"/>
      <c r="BD44" s="4"/>
      <c r="BE44" s="4"/>
      <c r="BF44" s="4"/>
      <c r="BG44" s="4"/>
      <c r="BH44" s="4"/>
      <c r="BI44" s="4"/>
      <c r="BJ44" s="4">
        <v>0</v>
      </c>
      <c r="BK44" s="4"/>
      <c r="BL44" s="17"/>
      <c r="BM44" s="4"/>
      <c r="BN44" s="3"/>
      <c r="BO44" s="3"/>
      <c r="BP44" s="18">
        <v>0.216</v>
      </c>
      <c r="BQ44" s="18">
        <v>0</v>
      </c>
      <c r="BR44" s="18">
        <v>0</v>
      </c>
      <c r="BS44" s="18">
        <v>0.003</v>
      </c>
      <c r="BT44" s="18">
        <v>0.829</v>
      </c>
      <c r="BU44" s="18">
        <v>0</v>
      </c>
      <c r="BV44" s="18">
        <v>0</v>
      </c>
      <c r="BW44" s="18">
        <v>0.905</v>
      </c>
      <c r="BX44" s="18">
        <v>0</v>
      </c>
      <c r="BY44" s="18">
        <v>0.035</v>
      </c>
      <c r="BZ44" s="18">
        <v>1.988</v>
      </c>
      <c r="CA44" s="19">
        <v>95.32</v>
      </c>
      <c r="CB44" s="18">
        <v>1.8912086113399944</v>
      </c>
      <c r="CC44" s="3"/>
      <c r="CD44" s="11"/>
      <c r="CE44" s="8"/>
    </row>
    <row r="45" spans="1:83" ht="17.25" customHeight="1">
      <c r="A45" s="20" t="s">
        <v>108</v>
      </c>
      <c r="B45" s="20" t="s">
        <v>109</v>
      </c>
      <c r="C45" s="20" t="s">
        <v>71</v>
      </c>
      <c r="D45" s="21">
        <v>1760407700</v>
      </c>
      <c r="E45" s="21">
        <v>2331561600</v>
      </c>
      <c r="F45" s="6">
        <v>4091969300</v>
      </c>
      <c r="G45" s="9"/>
      <c r="H45" s="9">
        <v>4091969300</v>
      </c>
      <c r="I45" s="12">
        <v>3325267</v>
      </c>
      <c r="J45" s="6">
        <v>4095294567</v>
      </c>
      <c r="K45" s="22">
        <v>1.5299999999999998</v>
      </c>
      <c r="L45" s="10">
        <v>94.16</v>
      </c>
      <c r="M45" s="23"/>
      <c r="N45" s="12"/>
      <c r="O45" s="13">
        <v>259449264</v>
      </c>
      <c r="P45" s="6">
        <f t="shared" si="4"/>
        <v>4354743831</v>
      </c>
      <c r="Q45" s="7">
        <v>8942789.58</v>
      </c>
      <c r="R45" s="7">
        <v>0</v>
      </c>
      <c r="S45" s="14">
        <v>-69589.81</v>
      </c>
      <c r="T45" s="14">
        <f t="shared" si="5"/>
        <v>8873199.77</v>
      </c>
      <c r="U45" s="3"/>
      <c r="V45" s="24">
        <v>8873199.77</v>
      </c>
      <c r="W45" s="15"/>
      <c r="X45" s="15"/>
      <c r="Y45" s="25">
        <v>108868.6</v>
      </c>
      <c r="Z45" s="16">
        <v>25383415.25</v>
      </c>
      <c r="AA45" s="16">
        <v>17642127.44</v>
      </c>
      <c r="AB45" s="16"/>
      <c r="AC45" s="16">
        <v>9080020</v>
      </c>
      <c r="AD45" s="16"/>
      <c r="AE45" s="16">
        <v>1530240</v>
      </c>
      <c r="AF45" s="26">
        <v>62617871.06</v>
      </c>
      <c r="AG45" s="4">
        <v>75768200</v>
      </c>
      <c r="AH45" s="4">
        <v>10142600</v>
      </c>
      <c r="AI45" s="4">
        <v>61931600</v>
      </c>
      <c r="AJ45" s="4">
        <v>27969600</v>
      </c>
      <c r="AK45" s="4">
        <v>10273000</v>
      </c>
      <c r="AL45" s="4">
        <v>4810400</v>
      </c>
      <c r="AM45" s="5">
        <v>190895400</v>
      </c>
      <c r="AN45" s="17">
        <v>1025000</v>
      </c>
      <c r="AO45" s="17">
        <v>3451143</v>
      </c>
      <c r="AP45" s="17">
        <v>620000</v>
      </c>
      <c r="AQ45" s="27">
        <v>5096143</v>
      </c>
      <c r="AR45" s="4">
        <v>3500</v>
      </c>
      <c r="AS45" s="4">
        <v>62750</v>
      </c>
      <c r="AT45" s="4"/>
      <c r="AU45" s="4"/>
      <c r="AV45" s="4"/>
      <c r="AW45" s="4"/>
      <c r="AX45" s="4"/>
      <c r="AY45" s="4"/>
      <c r="AZ45" s="4"/>
      <c r="BA45" s="4"/>
      <c r="BB45" s="4"/>
      <c r="BC45" s="4"/>
      <c r="BD45" s="4"/>
      <c r="BE45" s="4"/>
      <c r="BF45" s="4"/>
      <c r="BG45" s="4"/>
      <c r="BH45" s="4"/>
      <c r="BI45" s="4"/>
      <c r="BJ45" s="4">
        <v>0</v>
      </c>
      <c r="BK45" s="4"/>
      <c r="BL45" s="17"/>
      <c r="BM45" s="4"/>
      <c r="BN45" s="3"/>
      <c r="BO45" s="3"/>
      <c r="BP45" s="18">
        <v>0.217</v>
      </c>
      <c r="BQ45" s="18">
        <v>0</v>
      </c>
      <c r="BR45" s="18">
        <v>0</v>
      </c>
      <c r="BS45" s="18">
        <v>0.003</v>
      </c>
      <c r="BT45" s="18">
        <v>0.62</v>
      </c>
      <c r="BU45" s="18">
        <v>0.431</v>
      </c>
      <c r="BV45" s="18">
        <v>0</v>
      </c>
      <c r="BW45" s="18">
        <v>0.222</v>
      </c>
      <c r="BX45" s="18">
        <v>0</v>
      </c>
      <c r="BY45" s="18">
        <v>0.037</v>
      </c>
      <c r="BZ45" s="18">
        <v>1.5299999999999998</v>
      </c>
      <c r="CA45" s="19">
        <v>94.16</v>
      </c>
      <c r="CB45" s="18">
        <v>1.4379231819388276</v>
      </c>
      <c r="CC45" s="3"/>
      <c r="CD45" s="11"/>
      <c r="CE45" s="8"/>
    </row>
    <row r="46" spans="1:83" ht="17.25" customHeight="1">
      <c r="A46" s="20" t="s">
        <v>110</v>
      </c>
      <c r="B46" s="20" t="s">
        <v>111</v>
      </c>
      <c r="C46" s="20" t="s">
        <v>71</v>
      </c>
      <c r="D46" s="21">
        <v>837228700</v>
      </c>
      <c r="E46" s="21">
        <v>1264374900</v>
      </c>
      <c r="F46" s="6">
        <v>2101603600</v>
      </c>
      <c r="G46" s="9">
        <v>715800</v>
      </c>
      <c r="H46" s="9">
        <v>2100887800</v>
      </c>
      <c r="I46" s="12">
        <v>3798783</v>
      </c>
      <c r="J46" s="6">
        <v>2104686583</v>
      </c>
      <c r="K46" s="22">
        <v>2.4179999999999997</v>
      </c>
      <c r="L46" s="10">
        <v>94.14</v>
      </c>
      <c r="M46" s="23"/>
      <c r="N46" s="12"/>
      <c r="O46" s="13">
        <v>156709744</v>
      </c>
      <c r="P46" s="6">
        <f t="shared" si="4"/>
        <v>2261396327</v>
      </c>
      <c r="Q46" s="7">
        <v>4643945.15</v>
      </c>
      <c r="R46" s="7">
        <v>0</v>
      </c>
      <c r="S46" s="14">
        <v>-26004.62</v>
      </c>
      <c r="T46" s="14">
        <f t="shared" si="5"/>
        <v>4617940.53</v>
      </c>
      <c r="U46" s="3"/>
      <c r="V46" s="24">
        <v>4617940.53</v>
      </c>
      <c r="W46" s="15"/>
      <c r="X46" s="15"/>
      <c r="Y46" s="25">
        <v>56534.91</v>
      </c>
      <c r="Z46" s="16">
        <v>23840872.5</v>
      </c>
      <c r="AA46" s="16"/>
      <c r="AB46" s="16"/>
      <c r="AC46" s="16">
        <v>21588055</v>
      </c>
      <c r="AD46" s="16"/>
      <c r="AE46" s="16">
        <v>781809</v>
      </c>
      <c r="AF46" s="26">
        <v>50885211.94</v>
      </c>
      <c r="AG46" s="4">
        <v>86245900</v>
      </c>
      <c r="AH46" s="4">
        <v>12286700</v>
      </c>
      <c r="AI46" s="4">
        <v>59987300</v>
      </c>
      <c r="AJ46" s="4">
        <v>57765100</v>
      </c>
      <c r="AK46" s="4">
        <v>8012100</v>
      </c>
      <c r="AL46" s="4">
        <v>68449000</v>
      </c>
      <c r="AM46" s="5">
        <v>292746100</v>
      </c>
      <c r="AN46" s="17">
        <v>2000000</v>
      </c>
      <c r="AO46" s="17">
        <v>6895572</v>
      </c>
      <c r="AP46" s="17">
        <v>900000</v>
      </c>
      <c r="AQ46" s="27">
        <v>9795572</v>
      </c>
      <c r="AR46" s="4">
        <v>86250</v>
      </c>
      <c r="AS46" s="4">
        <v>122500</v>
      </c>
      <c r="AT46" s="4"/>
      <c r="AU46" s="4"/>
      <c r="AV46" s="4"/>
      <c r="AW46" s="4"/>
      <c r="AX46" s="4"/>
      <c r="AY46" s="4"/>
      <c r="AZ46" s="4"/>
      <c r="BA46" s="4"/>
      <c r="BB46" s="4"/>
      <c r="BC46" s="4"/>
      <c r="BD46" s="4">
        <v>506400</v>
      </c>
      <c r="BE46" s="4"/>
      <c r="BF46" s="4"/>
      <c r="BG46" s="4"/>
      <c r="BH46" s="4">
        <v>8000</v>
      </c>
      <c r="BI46" s="4">
        <v>201400</v>
      </c>
      <c r="BJ46" s="4">
        <v>715800</v>
      </c>
      <c r="BK46" s="4"/>
      <c r="BL46" s="17"/>
      <c r="BM46" s="4"/>
      <c r="BN46" s="3"/>
      <c r="BO46" s="3"/>
      <c r="BP46" s="18">
        <v>0.22</v>
      </c>
      <c r="BQ46" s="18">
        <v>0</v>
      </c>
      <c r="BR46" s="18">
        <v>0</v>
      </c>
      <c r="BS46" s="18">
        <v>0.003</v>
      </c>
      <c r="BT46" s="18">
        <v>1.133</v>
      </c>
      <c r="BU46" s="18">
        <v>0</v>
      </c>
      <c r="BV46" s="18">
        <v>0</v>
      </c>
      <c r="BW46" s="18">
        <v>1.0250000000000001</v>
      </c>
      <c r="BX46" s="18">
        <v>0</v>
      </c>
      <c r="BY46" s="18">
        <v>0.037</v>
      </c>
      <c r="BZ46" s="18">
        <v>2.4179999999999997</v>
      </c>
      <c r="CA46" s="19">
        <v>94.14</v>
      </c>
      <c r="CB46" s="18">
        <v>2.250167798207448</v>
      </c>
      <c r="CC46" s="3"/>
      <c r="CD46" s="11"/>
      <c r="CE46" s="8"/>
    </row>
    <row r="47" spans="1:83" ht="17.25" customHeight="1">
      <c r="A47" s="20" t="s">
        <v>112</v>
      </c>
      <c r="B47" s="20" t="s">
        <v>113</v>
      </c>
      <c r="C47" s="20" t="s">
        <v>71</v>
      </c>
      <c r="D47" s="21">
        <v>1307481400</v>
      </c>
      <c r="E47" s="21">
        <v>988157600</v>
      </c>
      <c r="F47" s="6">
        <v>2295639000</v>
      </c>
      <c r="G47" s="9"/>
      <c r="H47" s="9">
        <v>2295639000</v>
      </c>
      <c r="I47" s="12">
        <v>1691075</v>
      </c>
      <c r="J47" s="6">
        <v>2297330075</v>
      </c>
      <c r="K47" s="22">
        <v>2.5949999999999998</v>
      </c>
      <c r="L47" s="10">
        <v>91.92</v>
      </c>
      <c r="M47" s="23"/>
      <c r="N47" s="12"/>
      <c r="O47" s="13">
        <v>209923411</v>
      </c>
      <c r="P47" s="6">
        <f t="shared" si="4"/>
        <v>2507253486</v>
      </c>
      <c r="Q47" s="7">
        <v>5148831.07</v>
      </c>
      <c r="R47" s="7">
        <v>0</v>
      </c>
      <c r="S47" s="14">
        <v>-6960.54</v>
      </c>
      <c r="T47" s="14">
        <f t="shared" si="5"/>
        <v>5141870.53</v>
      </c>
      <c r="U47" s="3"/>
      <c r="V47" s="24">
        <v>5141870.53</v>
      </c>
      <c r="W47" s="15"/>
      <c r="X47" s="15"/>
      <c r="Y47" s="25">
        <v>62681.34</v>
      </c>
      <c r="Z47" s="16">
        <v>41919655</v>
      </c>
      <c r="AA47" s="16"/>
      <c r="AB47" s="16"/>
      <c r="AC47" s="16">
        <v>11638836</v>
      </c>
      <c r="AD47" s="16"/>
      <c r="AE47" s="16">
        <v>833916</v>
      </c>
      <c r="AF47" s="26">
        <v>59596958.87</v>
      </c>
      <c r="AG47" s="4">
        <v>68270400</v>
      </c>
      <c r="AH47" s="4"/>
      <c r="AI47" s="4">
        <v>128328100</v>
      </c>
      <c r="AJ47" s="4">
        <v>37563400</v>
      </c>
      <c r="AK47" s="4">
        <v>132600</v>
      </c>
      <c r="AL47" s="4">
        <v>15729300</v>
      </c>
      <c r="AM47" s="5">
        <v>250023800</v>
      </c>
      <c r="AN47" s="17">
        <v>700000</v>
      </c>
      <c r="AO47" s="17">
        <v>1803004</v>
      </c>
      <c r="AP47" s="17">
        <v>550000</v>
      </c>
      <c r="AQ47" s="27">
        <v>3053004</v>
      </c>
      <c r="AR47" s="4">
        <v>9250</v>
      </c>
      <c r="AS47" s="4">
        <v>89750</v>
      </c>
      <c r="AT47" s="4"/>
      <c r="AU47" s="4"/>
      <c r="AV47" s="4"/>
      <c r="AW47" s="4"/>
      <c r="AX47" s="4"/>
      <c r="AY47" s="4"/>
      <c r="AZ47" s="4"/>
      <c r="BA47" s="4"/>
      <c r="BB47" s="4"/>
      <c r="BC47" s="4"/>
      <c r="BD47" s="4"/>
      <c r="BE47" s="4"/>
      <c r="BF47" s="4"/>
      <c r="BG47" s="4"/>
      <c r="BH47" s="4"/>
      <c r="BI47" s="4"/>
      <c r="BJ47" s="4">
        <v>0</v>
      </c>
      <c r="BK47" s="4"/>
      <c r="BL47" s="17"/>
      <c r="BM47" s="4"/>
      <c r="BN47" s="3"/>
      <c r="BO47" s="3"/>
      <c r="BP47" s="18">
        <v>0.224</v>
      </c>
      <c r="BQ47" s="18">
        <v>0</v>
      </c>
      <c r="BR47" s="18">
        <v>0</v>
      </c>
      <c r="BS47" s="18">
        <v>0.003</v>
      </c>
      <c r="BT47" s="18">
        <v>1.825</v>
      </c>
      <c r="BU47" s="18">
        <v>0</v>
      </c>
      <c r="BV47" s="18">
        <v>0</v>
      </c>
      <c r="BW47" s="18">
        <v>0.507</v>
      </c>
      <c r="BX47" s="18">
        <v>0</v>
      </c>
      <c r="BY47" s="18">
        <v>0.036</v>
      </c>
      <c r="BZ47" s="18">
        <v>2.5949999999999998</v>
      </c>
      <c r="CA47" s="19">
        <v>91.92</v>
      </c>
      <c r="CB47" s="18">
        <v>2.376981793136492</v>
      </c>
      <c r="CC47" s="3"/>
      <c r="CD47" s="11"/>
      <c r="CE47" s="8"/>
    </row>
    <row r="48" spans="1:83" ht="17.25" customHeight="1">
      <c r="A48" s="20" t="s">
        <v>114</v>
      </c>
      <c r="B48" s="20" t="s">
        <v>115</v>
      </c>
      <c r="C48" s="20" t="s">
        <v>71</v>
      </c>
      <c r="D48" s="21">
        <v>2412911000</v>
      </c>
      <c r="E48" s="21">
        <v>2631986700</v>
      </c>
      <c r="F48" s="6">
        <v>5044897700</v>
      </c>
      <c r="G48" s="9"/>
      <c r="H48" s="9">
        <v>5044897700</v>
      </c>
      <c r="I48" s="12">
        <v>26094565</v>
      </c>
      <c r="J48" s="6">
        <v>5070992265</v>
      </c>
      <c r="K48" s="22">
        <v>2.951</v>
      </c>
      <c r="L48" s="10">
        <v>92.9</v>
      </c>
      <c r="M48" s="23"/>
      <c r="N48" s="12"/>
      <c r="O48" s="13">
        <v>446420327</v>
      </c>
      <c r="P48" s="6">
        <f t="shared" si="4"/>
        <v>5517412592</v>
      </c>
      <c r="Q48" s="7">
        <v>11330416.15</v>
      </c>
      <c r="R48" s="7">
        <v>0</v>
      </c>
      <c r="S48" s="14">
        <v>-514854.29</v>
      </c>
      <c r="T48" s="14">
        <f t="shared" si="5"/>
        <v>10815561.860000001</v>
      </c>
      <c r="U48" s="3"/>
      <c r="V48" s="24">
        <v>10815561.860000001</v>
      </c>
      <c r="W48" s="15"/>
      <c r="X48" s="15"/>
      <c r="Y48" s="25">
        <v>137935.31</v>
      </c>
      <c r="Z48" s="16">
        <v>65943130.5</v>
      </c>
      <c r="AA48" s="16"/>
      <c r="AB48" s="16"/>
      <c r="AC48" s="16">
        <v>70765881.41</v>
      </c>
      <c r="AD48" s="16"/>
      <c r="AE48" s="16">
        <v>1976806.17</v>
      </c>
      <c r="AF48" s="26">
        <v>149639315.24999997</v>
      </c>
      <c r="AG48" s="4">
        <v>64196900</v>
      </c>
      <c r="AH48" s="4">
        <v>72418900</v>
      </c>
      <c r="AI48" s="4">
        <v>300000300</v>
      </c>
      <c r="AJ48" s="4">
        <v>61161100</v>
      </c>
      <c r="AK48" s="4">
        <v>40725700</v>
      </c>
      <c r="AL48" s="4">
        <v>105432600</v>
      </c>
      <c r="AM48" s="5">
        <v>643935500</v>
      </c>
      <c r="AN48" s="17">
        <v>2725000</v>
      </c>
      <c r="AO48" s="17">
        <v>10366825.99</v>
      </c>
      <c r="AP48" s="17">
        <v>2602000</v>
      </c>
      <c r="AQ48" s="27">
        <v>15693825.99</v>
      </c>
      <c r="AR48" s="4">
        <v>57250</v>
      </c>
      <c r="AS48" s="4">
        <v>127000</v>
      </c>
      <c r="AT48" s="4"/>
      <c r="AU48" s="4"/>
      <c r="AV48" s="4"/>
      <c r="AW48" s="4"/>
      <c r="AX48" s="4"/>
      <c r="AY48" s="4"/>
      <c r="AZ48" s="4"/>
      <c r="BA48" s="4"/>
      <c r="BB48" s="4"/>
      <c r="BC48" s="4"/>
      <c r="BD48" s="4"/>
      <c r="BE48" s="4"/>
      <c r="BF48" s="4"/>
      <c r="BG48" s="4"/>
      <c r="BH48" s="4"/>
      <c r="BI48" s="4"/>
      <c r="BJ48" s="4">
        <v>0</v>
      </c>
      <c r="BK48" s="4"/>
      <c r="BL48" s="17"/>
      <c r="BM48" s="4"/>
      <c r="BN48" s="3"/>
      <c r="BO48" s="3"/>
      <c r="BP48" s="18">
        <v>0.214</v>
      </c>
      <c r="BQ48" s="18">
        <v>0</v>
      </c>
      <c r="BR48" s="18">
        <v>0</v>
      </c>
      <c r="BS48" s="18">
        <v>0.003</v>
      </c>
      <c r="BT48" s="18">
        <v>1.3</v>
      </c>
      <c r="BU48" s="18">
        <v>0</v>
      </c>
      <c r="BV48" s="18">
        <v>0</v>
      </c>
      <c r="BW48" s="18">
        <v>1.395</v>
      </c>
      <c r="BX48" s="18">
        <v>0</v>
      </c>
      <c r="BY48" s="18">
        <v>0.039</v>
      </c>
      <c r="BZ48" s="18">
        <v>2.951</v>
      </c>
      <c r="CA48" s="19">
        <v>92.9</v>
      </c>
      <c r="CB48" s="18">
        <v>2.7121284253233164</v>
      </c>
      <c r="CC48" s="3"/>
      <c r="CD48" s="11"/>
      <c r="CE48" s="8"/>
    </row>
    <row r="49" spans="1:83" ht="17.25" customHeight="1">
      <c r="A49" s="20" t="s">
        <v>116</v>
      </c>
      <c r="B49" s="20" t="s">
        <v>117</v>
      </c>
      <c r="C49" s="20" t="s">
        <v>71</v>
      </c>
      <c r="D49" s="21">
        <v>705394800</v>
      </c>
      <c r="E49" s="21">
        <v>373872600</v>
      </c>
      <c r="F49" s="6">
        <v>1079267400</v>
      </c>
      <c r="G49" s="9"/>
      <c r="H49" s="9">
        <v>1079267400</v>
      </c>
      <c r="I49" s="12">
        <v>877805</v>
      </c>
      <c r="J49" s="6">
        <v>1080145205</v>
      </c>
      <c r="K49" s="22">
        <v>2.021</v>
      </c>
      <c r="L49" s="10">
        <v>104.27</v>
      </c>
      <c r="M49" s="23"/>
      <c r="N49" s="12"/>
      <c r="O49" s="13">
        <v>-43592712</v>
      </c>
      <c r="P49" s="6">
        <f t="shared" si="4"/>
        <v>1036552493</v>
      </c>
      <c r="Q49" s="7">
        <v>2128637.46</v>
      </c>
      <c r="R49" s="7">
        <v>0</v>
      </c>
      <c r="S49" s="14">
        <v>-32885.82</v>
      </c>
      <c r="T49" s="14">
        <f t="shared" si="5"/>
        <v>2095751.64</v>
      </c>
      <c r="U49" s="3"/>
      <c r="V49" s="24">
        <v>2095751.64</v>
      </c>
      <c r="W49" s="15"/>
      <c r="X49" s="15"/>
      <c r="Y49" s="25">
        <v>25913.81</v>
      </c>
      <c r="Z49" s="16">
        <v>10125493</v>
      </c>
      <c r="AA49" s="16">
        <v>4845650.01</v>
      </c>
      <c r="AB49" s="16"/>
      <c r="AC49" s="16">
        <v>4270511</v>
      </c>
      <c r="AD49" s="16">
        <v>108015</v>
      </c>
      <c r="AE49" s="16">
        <v>348299</v>
      </c>
      <c r="AF49" s="26">
        <v>21819633.46</v>
      </c>
      <c r="AG49" s="4">
        <v>14492000</v>
      </c>
      <c r="AH49" s="4"/>
      <c r="AI49" s="4">
        <v>55695800</v>
      </c>
      <c r="AJ49" s="4">
        <v>12596600</v>
      </c>
      <c r="AK49" s="4">
        <v>632800</v>
      </c>
      <c r="AL49" s="4">
        <v>4071000</v>
      </c>
      <c r="AM49" s="5">
        <v>87488200</v>
      </c>
      <c r="AN49" s="17">
        <v>446067</v>
      </c>
      <c r="AO49" s="17">
        <v>950736</v>
      </c>
      <c r="AP49" s="17">
        <v>150000</v>
      </c>
      <c r="AQ49" s="27">
        <v>1546803</v>
      </c>
      <c r="AR49" s="4">
        <v>4000</v>
      </c>
      <c r="AS49" s="4">
        <v>45000</v>
      </c>
      <c r="AT49" s="4"/>
      <c r="AU49" s="4"/>
      <c r="AV49" s="4"/>
      <c r="AW49" s="4"/>
      <c r="AX49" s="4"/>
      <c r="AY49" s="4"/>
      <c r="AZ49" s="4"/>
      <c r="BA49" s="4"/>
      <c r="BB49" s="4"/>
      <c r="BC49" s="4"/>
      <c r="BD49" s="4"/>
      <c r="BE49" s="4"/>
      <c r="BF49" s="4"/>
      <c r="BG49" s="4"/>
      <c r="BH49" s="4"/>
      <c r="BI49" s="4"/>
      <c r="BJ49" s="4">
        <v>0</v>
      </c>
      <c r="BK49" s="4"/>
      <c r="BL49" s="17"/>
      <c r="BM49" s="4"/>
      <c r="BN49" s="3"/>
      <c r="BO49" s="3"/>
      <c r="BP49" s="18">
        <v>0.195</v>
      </c>
      <c r="BQ49" s="18">
        <v>0</v>
      </c>
      <c r="BR49" s="18">
        <v>0</v>
      </c>
      <c r="BS49" s="18">
        <v>0.003</v>
      </c>
      <c r="BT49" s="18">
        <v>0.937</v>
      </c>
      <c r="BU49" s="18">
        <v>0.449</v>
      </c>
      <c r="BV49" s="18">
        <v>0</v>
      </c>
      <c r="BW49" s="18">
        <v>0.395</v>
      </c>
      <c r="BX49" s="18">
        <v>0.01</v>
      </c>
      <c r="BY49" s="18">
        <v>0.032</v>
      </c>
      <c r="BZ49" s="18">
        <v>2.021</v>
      </c>
      <c r="CA49" s="19">
        <v>104.27</v>
      </c>
      <c r="CB49" s="18">
        <v>2.1050196306845406</v>
      </c>
      <c r="CC49" s="3"/>
      <c r="CD49" s="11"/>
      <c r="CE49" s="8"/>
    </row>
    <row r="50" spans="1:83" ht="17.25" customHeight="1">
      <c r="A50" s="20" t="s">
        <v>118</v>
      </c>
      <c r="B50" s="20" t="s">
        <v>119</v>
      </c>
      <c r="C50" s="20" t="s">
        <v>71</v>
      </c>
      <c r="D50" s="21">
        <v>956120300</v>
      </c>
      <c r="E50" s="21">
        <v>909246900</v>
      </c>
      <c r="F50" s="6">
        <v>1865367200</v>
      </c>
      <c r="G50" s="9"/>
      <c r="H50" s="9">
        <v>1865367200</v>
      </c>
      <c r="I50" s="12">
        <v>1006399</v>
      </c>
      <c r="J50" s="6">
        <v>1866373599</v>
      </c>
      <c r="K50" s="22">
        <v>2.243</v>
      </c>
      <c r="L50" s="10">
        <v>101.76</v>
      </c>
      <c r="M50" s="23"/>
      <c r="N50" s="12"/>
      <c r="O50" s="13">
        <v>-27370054</v>
      </c>
      <c r="P50" s="6">
        <f t="shared" si="4"/>
        <v>1839003545</v>
      </c>
      <c r="Q50" s="7">
        <v>3776530.23</v>
      </c>
      <c r="R50" s="7">
        <v>0</v>
      </c>
      <c r="S50" s="14">
        <v>-12067.01</v>
      </c>
      <c r="T50" s="14">
        <f t="shared" si="5"/>
        <v>3764463.22</v>
      </c>
      <c r="U50" s="3"/>
      <c r="V50" s="24">
        <v>3764463.22</v>
      </c>
      <c r="W50" s="15"/>
      <c r="X50" s="15"/>
      <c r="Y50" s="25">
        <v>45975.09</v>
      </c>
      <c r="Z50" s="16">
        <v>23762136</v>
      </c>
      <c r="AA50" s="16"/>
      <c r="AB50" s="16"/>
      <c r="AC50" s="16">
        <v>13670206.04</v>
      </c>
      <c r="AD50" s="16"/>
      <c r="AE50" s="16">
        <v>613245.74</v>
      </c>
      <c r="AF50" s="26">
        <v>41856026.089999996</v>
      </c>
      <c r="AG50" s="4">
        <v>38613900</v>
      </c>
      <c r="AH50" s="4"/>
      <c r="AI50" s="4">
        <v>38930800</v>
      </c>
      <c r="AJ50" s="4">
        <v>25274300</v>
      </c>
      <c r="AK50" s="4"/>
      <c r="AL50" s="4">
        <v>16575800</v>
      </c>
      <c r="AM50" s="5">
        <v>119394800</v>
      </c>
      <c r="AN50" s="17">
        <v>900000</v>
      </c>
      <c r="AO50" s="17">
        <v>2574761.22</v>
      </c>
      <c r="AP50" s="17">
        <v>395000</v>
      </c>
      <c r="AQ50" s="27">
        <v>3869761.22</v>
      </c>
      <c r="AR50" s="4">
        <v>21500</v>
      </c>
      <c r="AS50" s="4">
        <v>106000</v>
      </c>
      <c r="AT50" s="4"/>
      <c r="AU50" s="4"/>
      <c r="AV50" s="4"/>
      <c r="AW50" s="4"/>
      <c r="AX50" s="4"/>
      <c r="AY50" s="4"/>
      <c r="AZ50" s="4"/>
      <c r="BA50" s="4"/>
      <c r="BB50" s="4"/>
      <c r="BC50" s="4"/>
      <c r="BD50" s="4"/>
      <c r="BE50" s="4"/>
      <c r="BF50" s="4"/>
      <c r="BG50" s="4"/>
      <c r="BH50" s="4"/>
      <c r="BI50" s="4"/>
      <c r="BJ50" s="4">
        <v>0</v>
      </c>
      <c r="BK50" s="4"/>
      <c r="BL50" s="17"/>
      <c r="BM50" s="4"/>
      <c r="BN50" s="3"/>
      <c r="BO50" s="3"/>
      <c r="BP50" s="18">
        <v>0.202</v>
      </c>
      <c r="BQ50" s="18">
        <v>0</v>
      </c>
      <c r="BR50" s="18">
        <v>0</v>
      </c>
      <c r="BS50" s="18">
        <v>0.003</v>
      </c>
      <c r="BT50" s="18">
        <v>1.273</v>
      </c>
      <c r="BU50" s="18">
        <v>0</v>
      </c>
      <c r="BV50" s="18">
        <v>0</v>
      </c>
      <c r="BW50" s="18">
        <v>0.732</v>
      </c>
      <c r="BX50" s="18">
        <v>0</v>
      </c>
      <c r="BY50" s="18">
        <v>0.033</v>
      </c>
      <c r="BZ50" s="18">
        <v>2.243</v>
      </c>
      <c r="CA50" s="19">
        <v>101.76</v>
      </c>
      <c r="CB50" s="18">
        <v>2.2760166071349253</v>
      </c>
      <c r="CC50" s="3"/>
      <c r="CD50" s="11"/>
      <c r="CE50" s="8"/>
    </row>
    <row r="51" spans="1:83" ht="17.25" customHeight="1">
      <c r="A51" s="20" t="s">
        <v>120</v>
      </c>
      <c r="B51" s="20" t="s">
        <v>121</v>
      </c>
      <c r="C51" s="20" t="s">
        <v>71</v>
      </c>
      <c r="D51" s="21">
        <v>370849400</v>
      </c>
      <c r="E51" s="21">
        <v>425674200</v>
      </c>
      <c r="F51" s="6">
        <v>796523600</v>
      </c>
      <c r="G51" s="9"/>
      <c r="H51" s="9">
        <v>796523600</v>
      </c>
      <c r="I51" s="12">
        <v>534748</v>
      </c>
      <c r="J51" s="6">
        <v>797058348</v>
      </c>
      <c r="K51" s="22">
        <v>2.552</v>
      </c>
      <c r="L51" s="10">
        <v>76.14</v>
      </c>
      <c r="M51" s="23"/>
      <c r="N51" s="12"/>
      <c r="O51" s="13">
        <v>250686687</v>
      </c>
      <c r="P51" s="6">
        <f t="shared" si="4"/>
        <v>1047745035</v>
      </c>
      <c r="Q51" s="7">
        <v>2151622.17</v>
      </c>
      <c r="R51" s="7">
        <v>0</v>
      </c>
      <c r="S51" s="14">
        <v>-820.86</v>
      </c>
      <c r="T51" s="14">
        <f t="shared" si="5"/>
        <v>2150801.31</v>
      </c>
      <c r="U51" s="3"/>
      <c r="V51" s="24">
        <v>2150801.31</v>
      </c>
      <c r="W51" s="15"/>
      <c r="X51" s="15"/>
      <c r="Y51" s="25">
        <v>26193.63</v>
      </c>
      <c r="Z51" s="16">
        <v>8074497.5</v>
      </c>
      <c r="AA51" s="16">
        <v>4566462.06</v>
      </c>
      <c r="AB51" s="16"/>
      <c r="AC51" s="16">
        <v>5171964</v>
      </c>
      <c r="AD51" s="16"/>
      <c r="AE51" s="16">
        <v>348576</v>
      </c>
      <c r="AF51" s="26">
        <v>20338494.5</v>
      </c>
      <c r="AG51" s="4">
        <v>8180700</v>
      </c>
      <c r="AH51" s="4"/>
      <c r="AI51" s="4">
        <v>54002900</v>
      </c>
      <c r="AJ51" s="4">
        <v>9112500</v>
      </c>
      <c r="AK51" s="4"/>
      <c r="AL51" s="4">
        <v>2299100</v>
      </c>
      <c r="AM51" s="5">
        <v>73595200</v>
      </c>
      <c r="AN51" s="17">
        <v>362000</v>
      </c>
      <c r="AO51" s="17">
        <v>1500672</v>
      </c>
      <c r="AP51" s="17">
        <v>220000</v>
      </c>
      <c r="AQ51" s="27">
        <v>2082672</v>
      </c>
      <c r="AR51" s="4">
        <v>1750</v>
      </c>
      <c r="AS51" s="4">
        <v>26500</v>
      </c>
      <c r="AT51" s="4"/>
      <c r="AU51" s="4"/>
      <c r="AV51" s="4"/>
      <c r="AW51" s="4"/>
      <c r="AX51" s="4"/>
      <c r="AY51" s="4"/>
      <c r="AZ51" s="4"/>
      <c r="BA51" s="4"/>
      <c r="BB51" s="4"/>
      <c r="BC51" s="4"/>
      <c r="BD51" s="4"/>
      <c r="BE51" s="4"/>
      <c r="BF51" s="4"/>
      <c r="BG51" s="4"/>
      <c r="BH51" s="4"/>
      <c r="BI51" s="4"/>
      <c r="BJ51" s="4">
        <v>0</v>
      </c>
      <c r="BK51" s="4"/>
      <c r="BL51" s="17"/>
      <c r="BM51" s="4"/>
      <c r="BN51" s="3"/>
      <c r="BO51" s="3"/>
      <c r="BP51" s="18">
        <v>0.27</v>
      </c>
      <c r="BQ51" s="18">
        <v>0</v>
      </c>
      <c r="BR51" s="18">
        <v>0</v>
      </c>
      <c r="BS51" s="18">
        <v>0.004</v>
      </c>
      <c r="BT51" s="18">
        <v>1.013</v>
      </c>
      <c r="BU51" s="18">
        <v>0.573</v>
      </c>
      <c r="BV51" s="18">
        <v>0</v>
      </c>
      <c r="BW51" s="18">
        <v>0.648</v>
      </c>
      <c r="BX51" s="18">
        <v>0</v>
      </c>
      <c r="BY51" s="18">
        <v>0.044</v>
      </c>
      <c r="BZ51" s="18">
        <v>2.552</v>
      </c>
      <c r="CA51" s="19">
        <v>76.14</v>
      </c>
      <c r="CB51" s="18">
        <v>1.9411683015038101</v>
      </c>
      <c r="CC51" s="3"/>
      <c r="CD51" s="11"/>
      <c r="CE51" s="8"/>
    </row>
    <row r="52" spans="1:83" ht="17.25" customHeight="1">
      <c r="A52" s="20" t="s">
        <v>122</v>
      </c>
      <c r="B52" s="20" t="s">
        <v>123</v>
      </c>
      <c r="C52" s="20" t="s">
        <v>71</v>
      </c>
      <c r="D52" s="21">
        <v>1268450600</v>
      </c>
      <c r="E52" s="21">
        <v>689389800</v>
      </c>
      <c r="F52" s="6">
        <v>1957840400</v>
      </c>
      <c r="G52" s="9"/>
      <c r="H52" s="9">
        <v>1957840400</v>
      </c>
      <c r="I52" s="12">
        <v>8579677</v>
      </c>
      <c r="J52" s="6">
        <v>1966420077</v>
      </c>
      <c r="K52" s="22">
        <v>2.11</v>
      </c>
      <c r="L52" s="10">
        <v>100.94</v>
      </c>
      <c r="M52" s="23"/>
      <c r="N52" s="12"/>
      <c r="O52" s="13">
        <v>-13982075</v>
      </c>
      <c r="P52" s="6">
        <f t="shared" si="4"/>
        <v>1952438002</v>
      </c>
      <c r="Q52" s="7">
        <v>4009476.31</v>
      </c>
      <c r="R52" s="7">
        <v>0</v>
      </c>
      <c r="S52" s="14">
        <v>-17576.91</v>
      </c>
      <c r="T52" s="14">
        <f t="shared" si="5"/>
        <v>3991899.4</v>
      </c>
      <c r="U52" s="3"/>
      <c r="V52" s="24">
        <v>3991899.4</v>
      </c>
      <c r="W52" s="15"/>
      <c r="X52" s="15"/>
      <c r="Y52" s="25">
        <v>48810.95</v>
      </c>
      <c r="Z52" s="16">
        <v>18599831</v>
      </c>
      <c r="AA52" s="16">
        <v>10380247.17</v>
      </c>
      <c r="AB52" s="16"/>
      <c r="AC52" s="16">
        <v>7812156</v>
      </c>
      <c r="AD52" s="16"/>
      <c r="AE52" s="16">
        <v>649977</v>
      </c>
      <c r="AF52" s="26">
        <v>41482921.52</v>
      </c>
      <c r="AG52" s="4">
        <v>45656000</v>
      </c>
      <c r="AH52" s="4">
        <v>5979100</v>
      </c>
      <c r="AI52" s="4">
        <v>69347400</v>
      </c>
      <c r="AJ52" s="4">
        <v>13621800</v>
      </c>
      <c r="AK52" s="4">
        <v>120000</v>
      </c>
      <c r="AL52" s="4">
        <v>19236100</v>
      </c>
      <c r="AM52" s="5">
        <v>153960400</v>
      </c>
      <c r="AN52" s="17">
        <v>1040000</v>
      </c>
      <c r="AO52" s="17">
        <v>2481768.47</v>
      </c>
      <c r="AP52" s="17">
        <v>375000</v>
      </c>
      <c r="AQ52" s="27">
        <v>3896768.47</v>
      </c>
      <c r="AR52" s="4">
        <v>14250</v>
      </c>
      <c r="AS52" s="4">
        <v>100000</v>
      </c>
      <c r="AT52" s="4"/>
      <c r="AU52" s="4"/>
      <c r="AV52" s="4"/>
      <c r="AW52" s="4"/>
      <c r="AX52" s="4"/>
      <c r="AY52" s="4"/>
      <c r="AZ52" s="4"/>
      <c r="BA52" s="4"/>
      <c r="BB52" s="4"/>
      <c r="BC52" s="4"/>
      <c r="BD52" s="4"/>
      <c r="BE52" s="4"/>
      <c r="BF52" s="4"/>
      <c r="BG52" s="4"/>
      <c r="BH52" s="4"/>
      <c r="BI52" s="4"/>
      <c r="BJ52" s="4">
        <v>0</v>
      </c>
      <c r="BK52" s="4"/>
      <c r="BL52" s="17"/>
      <c r="BM52" s="4"/>
      <c r="BN52" s="3"/>
      <c r="BO52" s="3"/>
      <c r="BP52" s="18">
        <v>0.20400000000000001</v>
      </c>
      <c r="BQ52" s="18">
        <v>0</v>
      </c>
      <c r="BR52" s="18">
        <v>0</v>
      </c>
      <c r="BS52" s="18">
        <v>0.003</v>
      </c>
      <c r="BT52" s="18">
        <v>0.946</v>
      </c>
      <c r="BU52" s="18">
        <v>0.527</v>
      </c>
      <c r="BV52" s="18">
        <v>0</v>
      </c>
      <c r="BW52" s="18">
        <v>0.397</v>
      </c>
      <c r="BX52" s="18">
        <v>0</v>
      </c>
      <c r="BY52" s="18">
        <v>0.033</v>
      </c>
      <c r="BZ52" s="18">
        <v>2.11</v>
      </c>
      <c r="CA52" s="19">
        <v>100.94</v>
      </c>
      <c r="CB52" s="18">
        <v>2.1246729206001187</v>
      </c>
      <c r="CC52" s="3"/>
      <c r="CD52" s="11"/>
      <c r="CE52" s="8"/>
    </row>
    <row r="53" spans="1:83" ht="17.25" customHeight="1">
      <c r="A53" s="20" t="s">
        <v>124</v>
      </c>
      <c r="B53" s="20" t="s">
        <v>125</v>
      </c>
      <c r="C53" s="20" t="s">
        <v>71</v>
      </c>
      <c r="D53" s="21">
        <v>571534500</v>
      </c>
      <c r="E53" s="21">
        <v>572066200</v>
      </c>
      <c r="F53" s="6">
        <v>1143600700</v>
      </c>
      <c r="G53" s="9"/>
      <c r="H53" s="9">
        <v>1143600700</v>
      </c>
      <c r="I53" s="12">
        <v>722133</v>
      </c>
      <c r="J53" s="6">
        <v>1144322833</v>
      </c>
      <c r="K53" s="22">
        <v>1.8479999999999999</v>
      </c>
      <c r="L53" s="10">
        <v>92.37</v>
      </c>
      <c r="M53" s="23"/>
      <c r="N53" s="12"/>
      <c r="O53" s="13">
        <v>96734235</v>
      </c>
      <c r="P53" s="6">
        <f t="shared" si="4"/>
        <v>1241057068</v>
      </c>
      <c r="Q53" s="7">
        <v>2548602.78</v>
      </c>
      <c r="R53" s="7">
        <v>0</v>
      </c>
      <c r="S53" s="14">
        <v>-7806.83</v>
      </c>
      <c r="T53" s="14">
        <f t="shared" si="5"/>
        <v>2540795.9499999997</v>
      </c>
      <c r="U53" s="3"/>
      <c r="V53" s="24">
        <v>2540795.9499999997</v>
      </c>
      <c r="W53" s="15"/>
      <c r="X53" s="15"/>
      <c r="Y53" s="25">
        <v>31026.43</v>
      </c>
      <c r="Z53" s="16">
        <v>12054794.5</v>
      </c>
      <c r="AA53" s="16"/>
      <c r="AB53" s="16"/>
      <c r="AC53" s="16">
        <v>6066705.2</v>
      </c>
      <c r="AD53" s="16"/>
      <c r="AE53" s="16">
        <v>442843</v>
      </c>
      <c r="AF53" s="26">
        <v>21136165.08</v>
      </c>
      <c r="AG53" s="4">
        <v>11469200</v>
      </c>
      <c r="AH53" s="4">
        <v>5113600</v>
      </c>
      <c r="AI53" s="4">
        <v>18925000</v>
      </c>
      <c r="AJ53" s="4">
        <v>7932100</v>
      </c>
      <c r="AK53" s="4">
        <v>372000</v>
      </c>
      <c r="AL53" s="4">
        <v>954200</v>
      </c>
      <c r="AM53" s="5">
        <v>44766100</v>
      </c>
      <c r="AN53" s="17">
        <v>130000</v>
      </c>
      <c r="AO53" s="17">
        <v>865540.2</v>
      </c>
      <c r="AP53" s="17">
        <v>150000</v>
      </c>
      <c r="AQ53" s="27">
        <v>1145540.2</v>
      </c>
      <c r="AR53" s="4">
        <v>750</v>
      </c>
      <c r="AS53" s="4">
        <v>33750</v>
      </c>
      <c r="AT53" s="4"/>
      <c r="AU53" s="4"/>
      <c r="AV53" s="4"/>
      <c r="AW53" s="4"/>
      <c r="AX53" s="4"/>
      <c r="AY53" s="4"/>
      <c r="AZ53" s="4"/>
      <c r="BA53" s="4"/>
      <c r="BB53" s="4"/>
      <c r="BC53" s="4"/>
      <c r="BD53" s="4"/>
      <c r="BE53" s="4"/>
      <c r="BF53" s="4"/>
      <c r="BG53" s="4"/>
      <c r="BH53" s="4"/>
      <c r="BI53" s="4"/>
      <c r="BJ53" s="4">
        <v>0</v>
      </c>
      <c r="BK53" s="4"/>
      <c r="BL53" s="17"/>
      <c r="BM53" s="4"/>
      <c r="BN53" s="3"/>
      <c r="BO53" s="3"/>
      <c r="BP53" s="18">
        <v>0.223</v>
      </c>
      <c r="BQ53" s="18">
        <v>0</v>
      </c>
      <c r="BR53" s="18">
        <v>0</v>
      </c>
      <c r="BS53" s="18">
        <v>0.003</v>
      </c>
      <c r="BT53" s="18">
        <v>1.053</v>
      </c>
      <c r="BU53" s="18">
        <v>0</v>
      </c>
      <c r="BV53" s="18">
        <v>0</v>
      </c>
      <c r="BW53" s="18">
        <v>0.53</v>
      </c>
      <c r="BX53" s="18">
        <v>0</v>
      </c>
      <c r="BY53" s="18">
        <v>0.039</v>
      </c>
      <c r="BZ53" s="18">
        <v>1.8479999999999999</v>
      </c>
      <c r="CA53" s="19">
        <v>92.37</v>
      </c>
      <c r="CB53" s="18">
        <v>1.7030776122214548</v>
      </c>
      <c r="CC53" s="3"/>
      <c r="CD53" s="11"/>
      <c r="CE53" s="8"/>
    </row>
    <row r="54" spans="1:83" ht="17.25" customHeight="1">
      <c r="A54" s="20" t="s">
        <v>126</v>
      </c>
      <c r="B54" s="20" t="s">
        <v>127</v>
      </c>
      <c r="C54" s="20" t="s">
        <v>71</v>
      </c>
      <c r="D54" s="21">
        <v>730929900</v>
      </c>
      <c r="E54" s="21">
        <v>615754500</v>
      </c>
      <c r="F54" s="6">
        <v>1346684400</v>
      </c>
      <c r="G54" s="9">
        <v>301200</v>
      </c>
      <c r="H54" s="9">
        <v>1346383200</v>
      </c>
      <c r="I54" s="12">
        <v>898843</v>
      </c>
      <c r="J54" s="6">
        <v>1347282043</v>
      </c>
      <c r="K54" s="22">
        <v>2.38</v>
      </c>
      <c r="L54" s="10">
        <v>94.13</v>
      </c>
      <c r="M54" s="23"/>
      <c r="N54" s="12"/>
      <c r="O54" s="13">
        <v>86371156</v>
      </c>
      <c r="P54" s="6">
        <f t="shared" si="4"/>
        <v>1433653199</v>
      </c>
      <c r="Q54" s="7">
        <v>2944113.22</v>
      </c>
      <c r="R54" s="7">
        <v>0</v>
      </c>
      <c r="S54" s="14">
        <v>-8165.1</v>
      </c>
      <c r="T54" s="14">
        <f t="shared" si="5"/>
        <v>2935948.12</v>
      </c>
      <c r="U54" s="3"/>
      <c r="V54" s="24">
        <v>2935948.12</v>
      </c>
      <c r="W54" s="15"/>
      <c r="X54" s="15"/>
      <c r="Y54" s="25">
        <v>35841.33</v>
      </c>
      <c r="Z54" s="16">
        <v>18603776</v>
      </c>
      <c r="AA54" s="16"/>
      <c r="AB54" s="16"/>
      <c r="AC54" s="16">
        <v>10009695.97</v>
      </c>
      <c r="AD54" s="16"/>
      <c r="AE54" s="16">
        <v>479138.13</v>
      </c>
      <c r="AF54" s="26">
        <v>32064399.55</v>
      </c>
      <c r="AG54" s="4">
        <v>57356100</v>
      </c>
      <c r="AH54" s="4">
        <v>2919500</v>
      </c>
      <c r="AI54" s="4">
        <v>110794200</v>
      </c>
      <c r="AJ54" s="4">
        <v>22024100</v>
      </c>
      <c r="AK54" s="4">
        <v>11978100</v>
      </c>
      <c r="AL54" s="4">
        <v>4173700</v>
      </c>
      <c r="AM54" s="5">
        <v>209245700</v>
      </c>
      <c r="AN54" s="17">
        <v>250000</v>
      </c>
      <c r="AO54" s="17">
        <v>2119065.96</v>
      </c>
      <c r="AP54" s="17">
        <v>268151.75</v>
      </c>
      <c r="AQ54" s="27">
        <v>2637217.71</v>
      </c>
      <c r="AR54" s="4">
        <v>4500</v>
      </c>
      <c r="AS54" s="4">
        <v>50250</v>
      </c>
      <c r="AT54" s="4"/>
      <c r="AU54" s="4"/>
      <c r="AV54" s="4"/>
      <c r="AW54" s="4"/>
      <c r="AX54" s="4"/>
      <c r="AY54" s="4"/>
      <c r="AZ54" s="4"/>
      <c r="BA54" s="4"/>
      <c r="BB54" s="4"/>
      <c r="BC54" s="4"/>
      <c r="BD54" s="4">
        <v>301200</v>
      </c>
      <c r="BE54" s="4"/>
      <c r="BF54" s="4"/>
      <c r="BG54" s="4"/>
      <c r="BH54" s="4"/>
      <c r="BI54" s="4"/>
      <c r="BJ54" s="4">
        <v>301200</v>
      </c>
      <c r="BK54" s="4"/>
      <c r="BL54" s="17"/>
      <c r="BM54" s="4"/>
      <c r="BN54" s="3"/>
      <c r="BO54" s="3"/>
      <c r="BP54" s="18">
        <v>0.218</v>
      </c>
      <c r="BQ54" s="18">
        <v>0</v>
      </c>
      <c r="BR54" s="18">
        <v>0</v>
      </c>
      <c r="BS54" s="18">
        <v>0.003</v>
      </c>
      <c r="BT54" s="18">
        <v>1.381</v>
      </c>
      <c r="BU54" s="18">
        <v>0</v>
      </c>
      <c r="BV54" s="18">
        <v>0</v>
      </c>
      <c r="BW54" s="18">
        <v>0.742</v>
      </c>
      <c r="BX54" s="18">
        <v>0</v>
      </c>
      <c r="BY54" s="18">
        <v>0.036</v>
      </c>
      <c r="BZ54" s="18">
        <v>2.38</v>
      </c>
      <c r="CA54" s="19">
        <v>94.13</v>
      </c>
      <c r="CB54" s="18">
        <v>2.236552017765909</v>
      </c>
      <c r="CC54" s="3"/>
      <c r="CD54" s="11"/>
      <c r="CE54" s="8"/>
    </row>
    <row r="55" spans="1:83" ht="17.25" customHeight="1">
      <c r="A55" s="20" t="s">
        <v>128</v>
      </c>
      <c r="B55" s="20" t="s">
        <v>129</v>
      </c>
      <c r="C55" s="20" t="s">
        <v>71</v>
      </c>
      <c r="D55" s="21">
        <v>649612200</v>
      </c>
      <c r="E55" s="21">
        <v>557133500</v>
      </c>
      <c r="F55" s="6">
        <v>1206745700</v>
      </c>
      <c r="G55" s="9"/>
      <c r="H55" s="9">
        <v>1206745700</v>
      </c>
      <c r="I55" s="12">
        <v>6588272</v>
      </c>
      <c r="J55" s="6">
        <v>1213333972</v>
      </c>
      <c r="K55" s="22">
        <v>2.415</v>
      </c>
      <c r="L55" s="10">
        <v>91.31</v>
      </c>
      <c r="M55" s="23"/>
      <c r="N55" s="12"/>
      <c r="O55" s="13">
        <v>119675369</v>
      </c>
      <c r="P55" s="6">
        <f t="shared" si="4"/>
        <v>1333009341</v>
      </c>
      <c r="Q55" s="7">
        <v>2737433.59</v>
      </c>
      <c r="R55" s="7">
        <v>0</v>
      </c>
      <c r="S55" s="14">
        <v>-21829.3</v>
      </c>
      <c r="T55" s="14">
        <f t="shared" si="5"/>
        <v>2715604.29</v>
      </c>
      <c r="U55" s="3"/>
      <c r="V55" s="24">
        <v>2715604.29</v>
      </c>
      <c r="W55" s="15"/>
      <c r="X55" s="15"/>
      <c r="Y55" s="25">
        <v>33325.23</v>
      </c>
      <c r="Z55" s="16">
        <v>16471164</v>
      </c>
      <c r="AA55" s="16"/>
      <c r="AB55" s="16"/>
      <c r="AC55" s="16">
        <v>9636249</v>
      </c>
      <c r="AD55" s="16"/>
      <c r="AE55" s="16">
        <v>445428</v>
      </c>
      <c r="AF55" s="26">
        <v>29301770.52</v>
      </c>
      <c r="AG55" s="4">
        <v>10813100</v>
      </c>
      <c r="AH55" s="4"/>
      <c r="AI55" s="4">
        <v>19259500</v>
      </c>
      <c r="AJ55" s="4">
        <v>7504500</v>
      </c>
      <c r="AK55" s="4">
        <v>1588000</v>
      </c>
      <c r="AL55" s="4">
        <v>423574400</v>
      </c>
      <c r="AM55" s="5">
        <v>462739500</v>
      </c>
      <c r="AN55" s="17">
        <v>12824.5</v>
      </c>
      <c r="AO55" s="17">
        <v>2105847</v>
      </c>
      <c r="AP55" s="17">
        <v>535000</v>
      </c>
      <c r="AQ55" s="27">
        <v>2653671.5</v>
      </c>
      <c r="AR55" s="4">
        <v>29500</v>
      </c>
      <c r="AS55" s="4">
        <v>61250</v>
      </c>
      <c r="AT55" s="4"/>
      <c r="AU55" s="4"/>
      <c r="AV55" s="4"/>
      <c r="AW55" s="4"/>
      <c r="AX55" s="4"/>
      <c r="AY55" s="4"/>
      <c r="AZ55" s="4"/>
      <c r="BA55" s="4"/>
      <c r="BB55" s="4"/>
      <c r="BC55" s="4"/>
      <c r="BD55" s="4"/>
      <c r="BE55" s="4"/>
      <c r="BF55" s="4"/>
      <c r="BG55" s="4"/>
      <c r="BH55" s="4"/>
      <c r="BI55" s="4"/>
      <c r="BJ55" s="4">
        <v>0</v>
      </c>
      <c r="BK55" s="4"/>
      <c r="BL55" s="17">
        <v>77034</v>
      </c>
      <c r="BM55" s="4"/>
      <c r="BN55" s="3"/>
      <c r="BO55" s="3"/>
      <c r="BP55" s="18">
        <v>0.224</v>
      </c>
      <c r="BQ55" s="18">
        <v>0</v>
      </c>
      <c r="BR55" s="18">
        <v>0</v>
      </c>
      <c r="BS55" s="18">
        <v>0.003</v>
      </c>
      <c r="BT55" s="18">
        <v>1.358</v>
      </c>
      <c r="BU55" s="18">
        <v>0</v>
      </c>
      <c r="BV55" s="18">
        <v>0</v>
      </c>
      <c r="BW55" s="18">
        <v>0.794</v>
      </c>
      <c r="BX55" s="18">
        <v>0</v>
      </c>
      <c r="BY55" s="18">
        <v>0.036</v>
      </c>
      <c r="BZ55" s="18">
        <v>2.415</v>
      </c>
      <c r="CA55" s="19">
        <v>91.31</v>
      </c>
      <c r="CB55" s="18">
        <v>2.198166930924755</v>
      </c>
      <c r="CC55" s="3"/>
      <c r="CD55" s="11"/>
      <c r="CE55" s="8"/>
    </row>
    <row r="56" spans="1:83" ht="17.25" customHeight="1">
      <c r="A56" s="20" t="s">
        <v>130</v>
      </c>
      <c r="B56" s="20" t="s">
        <v>131</v>
      </c>
      <c r="C56" s="20" t="s">
        <v>71</v>
      </c>
      <c r="D56" s="21">
        <v>927108800</v>
      </c>
      <c r="E56" s="21">
        <v>1021798700</v>
      </c>
      <c r="F56" s="6">
        <v>1948907500</v>
      </c>
      <c r="G56" s="9"/>
      <c r="H56" s="9">
        <v>1948907500</v>
      </c>
      <c r="I56" s="12">
        <v>3314156</v>
      </c>
      <c r="J56" s="6">
        <v>1952221656</v>
      </c>
      <c r="K56" s="22">
        <v>3.065</v>
      </c>
      <c r="L56" s="10">
        <v>88.93</v>
      </c>
      <c r="M56" s="23"/>
      <c r="N56" s="12"/>
      <c r="O56" s="13">
        <v>257570655</v>
      </c>
      <c r="P56" s="6">
        <f t="shared" si="4"/>
        <v>2209792311</v>
      </c>
      <c r="Q56" s="7">
        <v>4537972.48</v>
      </c>
      <c r="R56" s="7">
        <v>0</v>
      </c>
      <c r="S56" s="14">
        <v>-11250.09</v>
      </c>
      <c r="T56" s="14">
        <f t="shared" si="5"/>
        <v>4526722.390000001</v>
      </c>
      <c r="U56" s="3"/>
      <c r="V56" s="24">
        <v>4526722.390000001</v>
      </c>
      <c r="W56" s="15"/>
      <c r="X56" s="15"/>
      <c r="Y56" s="25">
        <v>55244.81</v>
      </c>
      <c r="Z56" s="16">
        <v>37687755.5</v>
      </c>
      <c r="AA56" s="16"/>
      <c r="AB56" s="16"/>
      <c r="AC56" s="16">
        <v>16826240.6</v>
      </c>
      <c r="AD56" s="16"/>
      <c r="AE56" s="16">
        <v>732780.18</v>
      </c>
      <c r="AF56" s="26">
        <v>59828743.480000004</v>
      </c>
      <c r="AG56" s="4">
        <v>39773800</v>
      </c>
      <c r="AH56" s="4">
        <v>23477300</v>
      </c>
      <c r="AI56" s="4">
        <v>62400900</v>
      </c>
      <c r="AJ56" s="4">
        <v>71929400</v>
      </c>
      <c r="AK56" s="4">
        <v>15339300</v>
      </c>
      <c r="AL56" s="4">
        <v>5780600</v>
      </c>
      <c r="AM56" s="5">
        <v>218701300</v>
      </c>
      <c r="AN56" s="17">
        <v>1600000</v>
      </c>
      <c r="AO56" s="17">
        <v>6069106.75</v>
      </c>
      <c r="AP56" s="17"/>
      <c r="AQ56" s="27">
        <v>7669106.75</v>
      </c>
      <c r="AR56" s="4">
        <v>124500</v>
      </c>
      <c r="AS56" s="4">
        <v>136750</v>
      </c>
      <c r="AT56" s="4"/>
      <c r="AU56" s="4"/>
      <c r="AV56" s="4"/>
      <c r="AW56" s="4"/>
      <c r="AX56" s="4"/>
      <c r="AY56" s="4"/>
      <c r="AZ56" s="4"/>
      <c r="BA56" s="4"/>
      <c r="BB56" s="4"/>
      <c r="BC56" s="4"/>
      <c r="BD56" s="4"/>
      <c r="BE56" s="4"/>
      <c r="BF56" s="4"/>
      <c r="BG56" s="4"/>
      <c r="BH56" s="4"/>
      <c r="BI56" s="4"/>
      <c r="BJ56" s="4">
        <v>0</v>
      </c>
      <c r="BK56" s="4"/>
      <c r="BL56" s="17"/>
      <c r="BM56" s="4"/>
      <c r="BN56" s="3"/>
      <c r="BO56" s="3"/>
      <c r="BP56" s="18">
        <v>0.232</v>
      </c>
      <c r="BQ56" s="18">
        <v>0</v>
      </c>
      <c r="BR56" s="18">
        <v>0</v>
      </c>
      <c r="BS56" s="18">
        <v>0.003</v>
      </c>
      <c r="BT56" s="18">
        <v>1.931</v>
      </c>
      <c r="BU56" s="18">
        <v>0</v>
      </c>
      <c r="BV56" s="18">
        <v>0</v>
      </c>
      <c r="BW56" s="18">
        <v>0.862</v>
      </c>
      <c r="BX56" s="18">
        <v>0</v>
      </c>
      <c r="BY56" s="18">
        <v>0.037</v>
      </c>
      <c r="BZ56" s="18">
        <v>3.065</v>
      </c>
      <c r="CA56" s="19">
        <v>88.93</v>
      </c>
      <c r="CB56" s="18">
        <v>2.707437399532159</v>
      </c>
      <c r="CC56" s="3"/>
      <c r="CD56" s="11"/>
      <c r="CE56" s="8"/>
    </row>
    <row r="57" spans="1:83" ht="17.25" customHeight="1">
      <c r="A57" s="20" t="s">
        <v>132</v>
      </c>
      <c r="B57" s="20" t="s">
        <v>133</v>
      </c>
      <c r="C57" s="20" t="s">
        <v>71</v>
      </c>
      <c r="D57" s="21">
        <v>1883842550</v>
      </c>
      <c r="E57" s="21">
        <v>1583293700</v>
      </c>
      <c r="F57" s="6">
        <v>3467136250</v>
      </c>
      <c r="G57" s="9"/>
      <c r="H57" s="9">
        <v>3467136250</v>
      </c>
      <c r="I57" s="12">
        <v>6647733</v>
      </c>
      <c r="J57" s="6">
        <v>3473783983</v>
      </c>
      <c r="K57" s="22">
        <v>1.906</v>
      </c>
      <c r="L57" s="10">
        <v>103.73</v>
      </c>
      <c r="M57" s="23"/>
      <c r="N57" s="12"/>
      <c r="O57" s="13">
        <v>-97858625</v>
      </c>
      <c r="P57" s="6">
        <f t="shared" si="4"/>
        <v>3375925358</v>
      </c>
      <c r="Q57" s="7">
        <v>6932713.22</v>
      </c>
      <c r="R57" s="7">
        <v>0</v>
      </c>
      <c r="S57" s="14">
        <v>-46487.28</v>
      </c>
      <c r="T57" s="14">
        <f t="shared" si="5"/>
        <v>6886225.9399999995</v>
      </c>
      <c r="U57" s="3"/>
      <c r="V57" s="24">
        <v>6886225.9399999995</v>
      </c>
      <c r="W57" s="15"/>
      <c r="X57" s="15"/>
      <c r="Y57" s="25">
        <v>84398.13</v>
      </c>
      <c r="Z57" s="16">
        <v>32246237</v>
      </c>
      <c r="AA57" s="16"/>
      <c r="AB57" s="16"/>
      <c r="AC57" s="16">
        <v>25836662.22</v>
      </c>
      <c r="AD57" s="16"/>
      <c r="AE57" s="16">
        <v>1125855.44</v>
      </c>
      <c r="AF57" s="26">
        <v>66179378.73</v>
      </c>
      <c r="AG57" s="4">
        <v>38252200</v>
      </c>
      <c r="AH57" s="4">
        <v>13223100</v>
      </c>
      <c r="AI57" s="4">
        <v>343745600</v>
      </c>
      <c r="AJ57" s="4">
        <v>34951800</v>
      </c>
      <c r="AK57" s="4">
        <v>38672300</v>
      </c>
      <c r="AL57" s="4">
        <v>16979400</v>
      </c>
      <c r="AM57" s="5">
        <v>485824400</v>
      </c>
      <c r="AN57" s="17"/>
      <c r="AO57" s="17">
        <v>5722973.56</v>
      </c>
      <c r="AP57" s="17">
        <v>980000</v>
      </c>
      <c r="AQ57" s="27">
        <v>6702973.56</v>
      </c>
      <c r="AR57" s="4">
        <v>60750</v>
      </c>
      <c r="AS57" s="4">
        <v>184250</v>
      </c>
      <c r="AT57" s="4"/>
      <c r="AU57" s="4"/>
      <c r="AV57" s="4"/>
      <c r="AW57" s="4"/>
      <c r="AX57" s="4"/>
      <c r="AY57" s="4"/>
      <c r="AZ57" s="4"/>
      <c r="BA57" s="4"/>
      <c r="BB57" s="4"/>
      <c r="BC57" s="4"/>
      <c r="BD57" s="4"/>
      <c r="BE57" s="4"/>
      <c r="BF57" s="4"/>
      <c r="BG57" s="4"/>
      <c r="BH57" s="4"/>
      <c r="BI57" s="4"/>
      <c r="BJ57" s="4">
        <v>0</v>
      </c>
      <c r="BK57" s="4"/>
      <c r="BL57" s="17"/>
      <c r="BM57" s="4"/>
      <c r="BN57" s="3"/>
      <c r="BO57" s="3"/>
      <c r="BP57" s="18">
        <v>0.199</v>
      </c>
      <c r="BQ57" s="18">
        <v>0</v>
      </c>
      <c r="BR57" s="18">
        <v>0</v>
      </c>
      <c r="BS57" s="18">
        <v>0.003</v>
      </c>
      <c r="BT57" s="18">
        <v>0.928</v>
      </c>
      <c r="BU57" s="18">
        <v>0</v>
      </c>
      <c r="BV57" s="18">
        <v>0</v>
      </c>
      <c r="BW57" s="18">
        <v>0.744</v>
      </c>
      <c r="BX57" s="18">
        <v>0</v>
      </c>
      <c r="BY57" s="18">
        <v>0.032</v>
      </c>
      <c r="BZ57" s="18">
        <v>1.906</v>
      </c>
      <c r="CA57" s="19">
        <v>103.73</v>
      </c>
      <c r="CB57" s="18">
        <v>1.9603329964974894</v>
      </c>
      <c r="CC57" s="3"/>
      <c r="CD57" s="11"/>
      <c r="CE57" s="8"/>
    </row>
    <row r="58" spans="1:83" ht="17.25" customHeight="1">
      <c r="A58" s="20" t="s">
        <v>134</v>
      </c>
      <c r="B58" s="20" t="s">
        <v>135</v>
      </c>
      <c r="C58" s="20" t="s">
        <v>71</v>
      </c>
      <c r="D58" s="21">
        <v>2778834200</v>
      </c>
      <c r="E58" s="21">
        <v>2952503000</v>
      </c>
      <c r="F58" s="6">
        <v>5731337200</v>
      </c>
      <c r="G58" s="9">
        <v>2069145</v>
      </c>
      <c r="H58" s="9">
        <v>5729268055</v>
      </c>
      <c r="I58" s="12">
        <v>6107242</v>
      </c>
      <c r="J58" s="6">
        <v>5735375297</v>
      </c>
      <c r="K58" s="22">
        <v>1.5799999999999998</v>
      </c>
      <c r="L58" s="10">
        <v>91.28</v>
      </c>
      <c r="M58" s="23"/>
      <c r="N58" s="12"/>
      <c r="O58" s="13">
        <v>579506928</v>
      </c>
      <c r="P58" s="6">
        <f t="shared" si="4"/>
        <v>6314882225</v>
      </c>
      <c r="Q58" s="7">
        <v>12968079.21</v>
      </c>
      <c r="R58" s="7">
        <v>0</v>
      </c>
      <c r="S58" s="14">
        <v>-103459.67</v>
      </c>
      <c r="T58" s="14">
        <f t="shared" si="5"/>
        <v>12864619.540000001</v>
      </c>
      <c r="U58" s="3"/>
      <c r="V58" s="24">
        <v>12864619.540000001</v>
      </c>
      <c r="W58" s="15"/>
      <c r="X58" s="15"/>
      <c r="Y58" s="25">
        <v>157872.06</v>
      </c>
      <c r="Z58" s="16">
        <v>55129065.5</v>
      </c>
      <c r="AA58" s="16"/>
      <c r="AB58" s="16"/>
      <c r="AC58" s="16">
        <v>19621718.96</v>
      </c>
      <c r="AD58" s="16">
        <v>573537.53</v>
      </c>
      <c r="AE58" s="16">
        <v>2253511.58</v>
      </c>
      <c r="AF58" s="26">
        <v>90600325.17</v>
      </c>
      <c r="AG58" s="4">
        <v>78753700</v>
      </c>
      <c r="AH58" s="4">
        <v>4647700</v>
      </c>
      <c r="AI58" s="4">
        <v>362561200</v>
      </c>
      <c r="AJ58" s="4">
        <v>42057600</v>
      </c>
      <c r="AK58" s="4">
        <v>2089700</v>
      </c>
      <c r="AL58" s="4">
        <v>29615700</v>
      </c>
      <c r="AM58" s="5">
        <v>519725600</v>
      </c>
      <c r="AN58" s="17">
        <v>3825000</v>
      </c>
      <c r="AO58" s="17">
        <v>8652095.18</v>
      </c>
      <c r="AP58" s="17">
        <v>375000</v>
      </c>
      <c r="AQ58" s="27">
        <v>12852095.18</v>
      </c>
      <c r="AR58" s="4">
        <v>38000</v>
      </c>
      <c r="AS58" s="4">
        <v>177250</v>
      </c>
      <c r="AT58" s="4"/>
      <c r="AU58" s="4">
        <v>2069145</v>
      </c>
      <c r="AV58" s="4"/>
      <c r="AW58" s="4"/>
      <c r="AX58" s="4"/>
      <c r="AY58" s="4"/>
      <c r="AZ58" s="4"/>
      <c r="BA58" s="4"/>
      <c r="BB58" s="4"/>
      <c r="BC58" s="4"/>
      <c r="BD58" s="4"/>
      <c r="BE58" s="4"/>
      <c r="BF58" s="4"/>
      <c r="BG58" s="4"/>
      <c r="BH58" s="4"/>
      <c r="BI58" s="4"/>
      <c r="BJ58" s="4">
        <v>2069145</v>
      </c>
      <c r="BK58" s="4"/>
      <c r="BL58" s="17"/>
      <c r="BM58" s="4"/>
      <c r="BN58" s="3"/>
      <c r="BO58" s="3"/>
      <c r="BP58" s="18">
        <v>0.225</v>
      </c>
      <c r="BQ58" s="18">
        <v>0</v>
      </c>
      <c r="BR58" s="18">
        <v>0</v>
      </c>
      <c r="BS58" s="18">
        <v>0.003</v>
      </c>
      <c r="BT58" s="18">
        <v>0.961</v>
      </c>
      <c r="BU58" s="18">
        <v>0</v>
      </c>
      <c r="BV58" s="18">
        <v>0</v>
      </c>
      <c r="BW58" s="18">
        <v>0.342</v>
      </c>
      <c r="BX58" s="18">
        <v>0.01</v>
      </c>
      <c r="BY58" s="18">
        <v>0.039</v>
      </c>
      <c r="BZ58" s="18">
        <v>1.5799999999999998</v>
      </c>
      <c r="CA58" s="19">
        <v>91.28</v>
      </c>
      <c r="CB58" s="18">
        <v>1.4347112415069625</v>
      </c>
      <c r="CC58" s="3"/>
      <c r="CD58" s="11"/>
      <c r="CE58" s="8"/>
    </row>
    <row r="59" spans="1:83" ht="17.25" customHeight="1">
      <c r="A59" s="20" t="s">
        <v>136</v>
      </c>
      <c r="B59" s="20" t="s">
        <v>137</v>
      </c>
      <c r="C59" s="20" t="s">
        <v>71</v>
      </c>
      <c r="D59" s="21">
        <v>832856400</v>
      </c>
      <c r="E59" s="21">
        <v>575682400</v>
      </c>
      <c r="F59" s="6">
        <v>1408538800</v>
      </c>
      <c r="G59" s="9"/>
      <c r="H59" s="9">
        <v>1408538800</v>
      </c>
      <c r="I59" s="12">
        <v>1406988</v>
      </c>
      <c r="J59" s="6">
        <v>1409945788</v>
      </c>
      <c r="K59" s="22">
        <v>2.157</v>
      </c>
      <c r="L59" s="10">
        <v>101.57</v>
      </c>
      <c r="M59" s="23"/>
      <c r="N59" s="12"/>
      <c r="O59" s="13">
        <v>-14349978</v>
      </c>
      <c r="P59" s="6">
        <f t="shared" si="4"/>
        <v>1395595810</v>
      </c>
      <c r="Q59" s="7">
        <v>2865959.55</v>
      </c>
      <c r="R59" s="7">
        <v>0</v>
      </c>
      <c r="S59" s="14">
        <v>-34498.88</v>
      </c>
      <c r="T59" s="14">
        <f t="shared" si="5"/>
        <v>2831460.67</v>
      </c>
      <c r="U59" s="3"/>
      <c r="V59" s="24">
        <v>2831460.67</v>
      </c>
      <c r="W59" s="15"/>
      <c r="X59" s="15"/>
      <c r="Y59" s="25">
        <v>34889.9</v>
      </c>
      <c r="Z59" s="16">
        <v>15810775</v>
      </c>
      <c r="AA59" s="16"/>
      <c r="AB59" s="16"/>
      <c r="AC59" s="16">
        <v>11265107.71</v>
      </c>
      <c r="AD59" s="16"/>
      <c r="AE59" s="16">
        <v>466783</v>
      </c>
      <c r="AF59" s="26">
        <v>30409016.28</v>
      </c>
      <c r="AG59" s="4">
        <v>15212500</v>
      </c>
      <c r="AH59" s="4"/>
      <c r="AI59" s="4">
        <v>30150000</v>
      </c>
      <c r="AJ59" s="4">
        <v>16225400</v>
      </c>
      <c r="AK59" s="4"/>
      <c r="AL59" s="4">
        <v>28932800</v>
      </c>
      <c r="AM59" s="5">
        <v>90520700</v>
      </c>
      <c r="AN59" s="17">
        <v>900126</v>
      </c>
      <c r="AO59" s="17">
        <v>2776883.21</v>
      </c>
      <c r="AP59" s="17">
        <v>375000</v>
      </c>
      <c r="AQ59" s="27">
        <v>4052009.21</v>
      </c>
      <c r="AR59" s="4">
        <v>22750</v>
      </c>
      <c r="AS59" s="4">
        <v>84250</v>
      </c>
      <c r="AT59" s="4"/>
      <c r="AU59" s="4"/>
      <c r="AV59" s="4"/>
      <c r="AW59" s="4"/>
      <c r="AX59" s="4"/>
      <c r="AY59" s="4"/>
      <c r="AZ59" s="4"/>
      <c r="BA59" s="4"/>
      <c r="BB59" s="4"/>
      <c r="BC59" s="4"/>
      <c r="BD59" s="4"/>
      <c r="BE59" s="4"/>
      <c r="BF59" s="4"/>
      <c r="BG59" s="4"/>
      <c r="BH59" s="4"/>
      <c r="BI59" s="4"/>
      <c r="BJ59" s="4">
        <v>0</v>
      </c>
      <c r="BK59" s="4"/>
      <c r="BL59" s="17"/>
      <c r="BM59" s="4"/>
      <c r="BN59" s="3"/>
      <c r="BO59" s="3"/>
      <c r="BP59" s="18">
        <v>0.201</v>
      </c>
      <c r="BQ59" s="18">
        <v>0</v>
      </c>
      <c r="BR59" s="18">
        <v>0</v>
      </c>
      <c r="BS59" s="18">
        <v>0.003</v>
      </c>
      <c r="BT59" s="18">
        <v>1.1219999999999999</v>
      </c>
      <c r="BU59" s="18">
        <v>0</v>
      </c>
      <c r="BV59" s="18">
        <v>0</v>
      </c>
      <c r="BW59" s="18">
        <v>0.798</v>
      </c>
      <c r="BX59" s="18">
        <v>0</v>
      </c>
      <c r="BY59" s="18">
        <v>0.033</v>
      </c>
      <c r="BZ59" s="18">
        <v>2.157</v>
      </c>
      <c r="CA59" s="19">
        <v>101.57</v>
      </c>
      <c r="CB59" s="18">
        <v>2.178927169464632</v>
      </c>
      <c r="CC59" s="3"/>
      <c r="CD59" s="11"/>
      <c r="CE59" s="8"/>
    </row>
    <row r="60" spans="1:83" ht="17.25" customHeight="1">
      <c r="A60" s="20" t="s">
        <v>138</v>
      </c>
      <c r="B60" s="20" t="s">
        <v>139</v>
      </c>
      <c r="C60" s="20" t="s">
        <v>71</v>
      </c>
      <c r="D60" s="21">
        <v>424355100</v>
      </c>
      <c r="E60" s="21">
        <v>437981700</v>
      </c>
      <c r="F60" s="6">
        <v>862336800</v>
      </c>
      <c r="G60" s="9"/>
      <c r="H60" s="9">
        <v>862336800</v>
      </c>
      <c r="I60" s="12">
        <v>884413</v>
      </c>
      <c r="J60" s="6">
        <v>863221213</v>
      </c>
      <c r="K60" s="22">
        <v>3.1359999999999997</v>
      </c>
      <c r="L60" s="10">
        <v>65.87</v>
      </c>
      <c r="M60" s="23"/>
      <c r="N60" s="12"/>
      <c r="O60" s="13">
        <v>459151144</v>
      </c>
      <c r="P60" s="6">
        <f t="shared" si="4"/>
        <v>1322372357</v>
      </c>
      <c r="Q60" s="7">
        <v>2715589.76</v>
      </c>
      <c r="R60" s="7">
        <v>0</v>
      </c>
      <c r="S60" s="14">
        <v>-2321.9</v>
      </c>
      <c r="T60" s="14">
        <f t="shared" si="5"/>
        <v>2713267.86</v>
      </c>
      <c r="U60" s="3"/>
      <c r="V60" s="24">
        <v>2713267.86</v>
      </c>
      <c r="W60" s="15"/>
      <c r="X60" s="15"/>
      <c r="Y60" s="25">
        <v>33059.31</v>
      </c>
      <c r="Z60" s="16">
        <v>17604887</v>
      </c>
      <c r="AA60" s="16"/>
      <c r="AB60" s="16"/>
      <c r="AC60" s="16">
        <v>6188564.35</v>
      </c>
      <c r="AD60" s="16">
        <v>86322.12</v>
      </c>
      <c r="AE60" s="16">
        <v>436990.15</v>
      </c>
      <c r="AF60" s="26">
        <v>27063090.790000003</v>
      </c>
      <c r="AG60" s="4">
        <v>23635800</v>
      </c>
      <c r="AH60" s="4">
        <v>4420900</v>
      </c>
      <c r="AI60" s="4">
        <v>12334800</v>
      </c>
      <c r="AJ60" s="4">
        <v>22736900</v>
      </c>
      <c r="AK60" s="4">
        <v>584000</v>
      </c>
      <c r="AL60" s="4">
        <v>16378900</v>
      </c>
      <c r="AM60" s="5">
        <v>80091300</v>
      </c>
      <c r="AN60" s="17">
        <v>1523907</v>
      </c>
      <c r="AO60" s="17">
        <v>1238673.83</v>
      </c>
      <c r="AP60" s="17">
        <v>400000</v>
      </c>
      <c r="AQ60" s="27">
        <v>3162580.83</v>
      </c>
      <c r="AR60" s="4">
        <v>13750</v>
      </c>
      <c r="AS60" s="4">
        <v>66250</v>
      </c>
      <c r="AT60" s="4"/>
      <c r="AU60" s="4"/>
      <c r="AV60" s="4"/>
      <c r="AW60" s="4"/>
      <c r="AX60" s="4"/>
      <c r="AY60" s="4"/>
      <c r="AZ60" s="4"/>
      <c r="BA60" s="4"/>
      <c r="BB60" s="4"/>
      <c r="BC60" s="4"/>
      <c r="BD60" s="4"/>
      <c r="BE60" s="4"/>
      <c r="BF60" s="4"/>
      <c r="BG60" s="4"/>
      <c r="BH60" s="4"/>
      <c r="BI60" s="4"/>
      <c r="BJ60" s="4">
        <v>0</v>
      </c>
      <c r="BK60" s="4"/>
      <c r="BL60" s="17"/>
      <c r="BM60" s="4"/>
      <c r="BN60" s="3"/>
      <c r="BO60" s="3"/>
      <c r="BP60" s="18">
        <v>0.315</v>
      </c>
      <c r="BQ60" s="18">
        <v>0</v>
      </c>
      <c r="BR60" s="18">
        <v>0</v>
      </c>
      <c r="BS60" s="18">
        <v>0.004</v>
      </c>
      <c r="BT60" s="18">
        <v>2.04</v>
      </c>
      <c r="BU60" s="18">
        <v>0</v>
      </c>
      <c r="BV60" s="18">
        <v>0</v>
      </c>
      <c r="BW60" s="18">
        <v>0.716</v>
      </c>
      <c r="BX60" s="18">
        <v>0.01</v>
      </c>
      <c r="BY60" s="18">
        <v>0.051</v>
      </c>
      <c r="BZ60" s="18">
        <v>3.1359999999999997</v>
      </c>
      <c r="CA60" s="19">
        <v>65.87</v>
      </c>
      <c r="CB60" s="18">
        <v>2.046555998145385</v>
      </c>
      <c r="CC60" s="3"/>
      <c r="CD60" s="11"/>
      <c r="CE60" s="8"/>
    </row>
    <row r="61" spans="1:83" ht="17.25" customHeight="1">
      <c r="A61" s="20" t="s">
        <v>140</v>
      </c>
      <c r="B61" s="20" t="s">
        <v>141</v>
      </c>
      <c r="C61" s="20" t="s">
        <v>71</v>
      </c>
      <c r="D61" s="21">
        <v>1164228700</v>
      </c>
      <c r="E61" s="21">
        <v>1209195000</v>
      </c>
      <c r="F61" s="6">
        <v>2373423700</v>
      </c>
      <c r="G61" s="9"/>
      <c r="H61" s="9">
        <v>2373423700</v>
      </c>
      <c r="I61" s="12">
        <v>2961081</v>
      </c>
      <c r="J61" s="6">
        <v>2376384781</v>
      </c>
      <c r="K61" s="22">
        <v>1.6809999999999998</v>
      </c>
      <c r="L61" s="10">
        <v>103.69</v>
      </c>
      <c r="M61" s="23"/>
      <c r="N61" s="12"/>
      <c r="O61" s="13">
        <v>-75816212</v>
      </c>
      <c r="P61" s="6">
        <f t="shared" si="4"/>
        <v>2300568569</v>
      </c>
      <c r="Q61" s="7">
        <v>4724388.26</v>
      </c>
      <c r="R61" s="7">
        <v>0</v>
      </c>
      <c r="S61" s="14">
        <v>-13854.66</v>
      </c>
      <c r="T61" s="14">
        <f t="shared" si="5"/>
        <v>4710533.6</v>
      </c>
      <c r="U61" s="3"/>
      <c r="V61" s="24">
        <v>4710533.6</v>
      </c>
      <c r="W61" s="15"/>
      <c r="X61" s="15"/>
      <c r="Y61" s="25">
        <v>57514.21</v>
      </c>
      <c r="Z61" s="16">
        <v>13937992</v>
      </c>
      <c r="AA61" s="16">
        <v>10545756.49</v>
      </c>
      <c r="AB61" s="16"/>
      <c r="AC61" s="16">
        <v>9805716</v>
      </c>
      <c r="AD61" s="16">
        <v>118819</v>
      </c>
      <c r="AE61" s="16">
        <v>758208</v>
      </c>
      <c r="AF61" s="26">
        <v>39934539.3</v>
      </c>
      <c r="AG61" s="4">
        <v>42885300</v>
      </c>
      <c r="AH61" s="4">
        <v>29574200</v>
      </c>
      <c r="AI61" s="4">
        <v>28408800</v>
      </c>
      <c r="AJ61" s="4">
        <v>7315600</v>
      </c>
      <c r="AK61" s="4"/>
      <c r="AL61" s="4">
        <v>2294800</v>
      </c>
      <c r="AM61" s="5">
        <v>110478700</v>
      </c>
      <c r="AN61" s="17">
        <v>1800000</v>
      </c>
      <c r="AO61" s="17">
        <v>2408744</v>
      </c>
      <c r="AP61" s="17">
        <v>250000</v>
      </c>
      <c r="AQ61" s="27">
        <v>4458744</v>
      </c>
      <c r="AR61" s="4">
        <v>6250</v>
      </c>
      <c r="AS61" s="4">
        <v>56750</v>
      </c>
      <c r="AT61" s="4"/>
      <c r="AU61" s="4"/>
      <c r="AV61" s="4"/>
      <c r="AW61" s="4"/>
      <c r="AX61" s="4"/>
      <c r="AY61" s="4"/>
      <c r="AZ61" s="4"/>
      <c r="BA61" s="4"/>
      <c r="BB61" s="4"/>
      <c r="BC61" s="4"/>
      <c r="BD61" s="4"/>
      <c r="BE61" s="4"/>
      <c r="BF61" s="4"/>
      <c r="BG61" s="4"/>
      <c r="BH61" s="4"/>
      <c r="BI61" s="4"/>
      <c r="BJ61" s="4">
        <v>0</v>
      </c>
      <c r="BK61" s="4"/>
      <c r="BL61" s="17"/>
      <c r="BM61" s="4"/>
      <c r="BN61" s="3"/>
      <c r="BO61" s="3"/>
      <c r="BP61" s="18">
        <v>0.199</v>
      </c>
      <c r="BQ61" s="18">
        <v>0</v>
      </c>
      <c r="BR61" s="18">
        <v>0</v>
      </c>
      <c r="BS61" s="18">
        <v>0.003</v>
      </c>
      <c r="BT61" s="18">
        <v>0.587</v>
      </c>
      <c r="BU61" s="18">
        <v>0.444</v>
      </c>
      <c r="BV61" s="18">
        <v>0</v>
      </c>
      <c r="BW61" s="18">
        <v>0.412</v>
      </c>
      <c r="BX61" s="18">
        <v>0.004</v>
      </c>
      <c r="BY61" s="18">
        <v>0.032</v>
      </c>
      <c r="BZ61" s="18">
        <v>1.6809999999999998</v>
      </c>
      <c r="CA61" s="19">
        <v>103.69</v>
      </c>
      <c r="CB61" s="18">
        <v>1.7358552071916094</v>
      </c>
      <c r="CC61" s="3"/>
      <c r="CD61" s="11"/>
      <c r="CE61" s="8"/>
    </row>
    <row r="62" spans="1:83" ht="17.25" customHeight="1">
      <c r="A62" s="20" t="s">
        <v>142</v>
      </c>
      <c r="B62" s="20" t="s">
        <v>143</v>
      </c>
      <c r="C62" s="20" t="s">
        <v>71</v>
      </c>
      <c r="D62" s="21">
        <v>318347160</v>
      </c>
      <c r="E62" s="21">
        <v>466909725</v>
      </c>
      <c r="F62" s="6">
        <v>785256885</v>
      </c>
      <c r="G62" s="9"/>
      <c r="H62" s="9">
        <v>785256885</v>
      </c>
      <c r="I62" s="12">
        <v>1237431</v>
      </c>
      <c r="J62" s="6">
        <v>786494316</v>
      </c>
      <c r="K62" s="22">
        <v>1.837</v>
      </c>
      <c r="L62" s="10">
        <v>108.78</v>
      </c>
      <c r="M62" s="23"/>
      <c r="N62" s="12"/>
      <c r="O62" s="13">
        <v>-55138620</v>
      </c>
      <c r="P62" s="6">
        <f t="shared" si="4"/>
        <v>731355696</v>
      </c>
      <c r="Q62" s="7">
        <v>1501893.19</v>
      </c>
      <c r="R62" s="7">
        <v>0</v>
      </c>
      <c r="S62" s="14">
        <v>-9140.84</v>
      </c>
      <c r="T62" s="14">
        <f t="shared" si="5"/>
        <v>1492752.3499999999</v>
      </c>
      <c r="U62" s="3"/>
      <c r="V62" s="24">
        <v>1492752.3499999999</v>
      </c>
      <c r="W62" s="15"/>
      <c r="X62" s="15"/>
      <c r="Y62" s="25">
        <v>18283.89</v>
      </c>
      <c r="Z62" s="16">
        <v>7019469</v>
      </c>
      <c r="AA62" s="16"/>
      <c r="AB62" s="16"/>
      <c r="AC62" s="16">
        <v>5913037</v>
      </c>
      <c r="AD62" s="16"/>
      <c r="AE62" s="16"/>
      <c r="AF62" s="26">
        <v>14443542.24</v>
      </c>
      <c r="AG62" s="4">
        <v>13316400</v>
      </c>
      <c r="AH62" s="4"/>
      <c r="AI62" s="4">
        <v>9106900</v>
      </c>
      <c r="AJ62" s="4">
        <v>1191200</v>
      </c>
      <c r="AK62" s="4"/>
      <c r="AL62" s="4">
        <v>192108100</v>
      </c>
      <c r="AM62" s="5">
        <v>215722600</v>
      </c>
      <c r="AN62" s="17">
        <v>929000</v>
      </c>
      <c r="AO62" s="17">
        <v>1275107</v>
      </c>
      <c r="AP62" s="17">
        <v>190000</v>
      </c>
      <c r="AQ62" s="27">
        <v>2394107</v>
      </c>
      <c r="AR62" s="4">
        <v>8000</v>
      </c>
      <c r="AS62" s="4">
        <v>18750</v>
      </c>
      <c r="AT62" s="4"/>
      <c r="AU62" s="4"/>
      <c r="AV62" s="4"/>
      <c r="AW62" s="4"/>
      <c r="AX62" s="4"/>
      <c r="AY62" s="4"/>
      <c r="AZ62" s="4"/>
      <c r="BA62" s="4"/>
      <c r="BB62" s="4"/>
      <c r="BC62" s="4"/>
      <c r="BD62" s="4"/>
      <c r="BE62" s="4"/>
      <c r="BF62" s="4"/>
      <c r="BG62" s="4"/>
      <c r="BH62" s="4"/>
      <c r="BI62" s="4"/>
      <c r="BJ62" s="4">
        <v>0</v>
      </c>
      <c r="BK62" s="4"/>
      <c r="BL62" s="17"/>
      <c r="BM62" s="4"/>
      <c r="BN62" s="3"/>
      <c r="BO62" s="3"/>
      <c r="BP62" s="18">
        <v>0.19</v>
      </c>
      <c r="BQ62" s="18">
        <v>0</v>
      </c>
      <c r="BR62" s="18">
        <v>0</v>
      </c>
      <c r="BS62" s="18">
        <v>0.003</v>
      </c>
      <c r="BT62" s="18">
        <v>0.893</v>
      </c>
      <c r="BU62" s="18">
        <v>0</v>
      </c>
      <c r="BV62" s="18">
        <v>0</v>
      </c>
      <c r="BW62" s="18">
        <v>0.751</v>
      </c>
      <c r="BX62" s="18">
        <v>0</v>
      </c>
      <c r="BY62" s="18">
        <v>0</v>
      </c>
      <c r="BZ62" s="18">
        <v>1.837</v>
      </c>
      <c r="CA62" s="19">
        <v>108.78</v>
      </c>
      <c r="CB62" s="18">
        <v>1.9748998085331106</v>
      </c>
      <c r="CC62" s="3"/>
      <c r="CD62" s="11"/>
      <c r="CE62" s="8"/>
    </row>
    <row r="63" spans="1:83" ht="17.25" customHeight="1">
      <c r="A63" s="20" t="s">
        <v>144</v>
      </c>
      <c r="B63" s="20" t="s">
        <v>145</v>
      </c>
      <c r="C63" s="20" t="s">
        <v>71</v>
      </c>
      <c r="D63" s="21">
        <v>1071817700</v>
      </c>
      <c r="E63" s="21">
        <v>888732100</v>
      </c>
      <c r="F63" s="6">
        <v>1960549800</v>
      </c>
      <c r="G63" s="9"/>
      <c r="H63" s="9">
        <v>1960549800</v>
      </c>
      <c r="I63" s="12">
        <v>1377437</v>
      </c>
      <c r="J63" s="6">
        <v>1961927237</v>
      </c>
      <c r="K63" s="22">
        <v>2.385</v>
      </c>
      <c r="L63" s="10">
        <v>99.37</v>
      </c>
      <c r="M63" s="23"/>
      <c r="N63" s="12"/>
      <c r="O63" s="13">
        <v>15741070</v>
      </c>
      <c r="P63" s="6">
        <f t="shared" si="4"/>
        <v>1977668307</v>
      </c>
      <c r="Q63" s="7">
        <v>4061288.61</v>
      </c>
      <c r="R63" s="7">
        <v>0</v>
      </c>
      <c r="S63" s="14">
        <v>-8728.98</v>
      </c>
      <c r="T63" s="14">
        <f t="shared" si="5"/>
        <v>4052559.63</v>
      </c>
      <c r="U63" s="3"/>
      <c r="V63" s="24">
        <v>4052559.63</v>
      </c>
      <c r="W63" s="15"/>
      <c r="X63" s="15"/>
      <c r="Y63" s="25">
        <v>49441.71</v>
      </c>
      <c r="Z63" s="16">
        <v>27774251</v>
      </c>
      <c r="AA63" s="16"/>
      <c r="AB63" s="16"/>
      <c r="AC63" s="16">
        <v>14153416</v>
      </c>
      <c r="AD63" s="16">
        <v>98096</v>
      </c>
      <c r="AE63" s="16">
        <v>659013</v>
      </c>
      <c r="AF63" s="26">
        <v>46786777.34</v>
      </c>
      <c r="AG63" s="4">
        <v>68019600</v>
      </c>
      <c r="AH63" s="4">
        <v>3163600</v>
      </c>
      <c r="AI63" s="4">
        <v>41798400</v>
      </c>
      <c r="AJ63" s="4">
        <v>20370900</v>
      </c>
      <c r="AK63" s="4">
        <v>150000</v>
      </c>
      <c r="AL63" s="4">
        <v>5357200</v>
      </c>
      <c r="AM63" s="5">
        <v>138859700</v>
      </c>
      <c r="AN63" s="17">
        <v>125200</v>
      </c>
      <c r="AO63" s="17">
        <v>2701442</v>
      </c>
      <c r="AP63" s="17">
        <v>512000</v>
      </c>
      <c r="AQ63" s="27">
        <v>3338642</v>
      </c>
      <c r="AR63" s="4">
        <v>25250</v>
      </c>
      <c r="AS63" s="4">
        <v>125000</v>
      </c>
      <c r="AT63" s="4"/>
      <c r="AU63" s="4"/>
      <c r="AV63" s="4"/>
      <c r="AW63" s="4"/>
      <c r="AX63" s="4"/>
      <c r="AY63" s="4"/>
      <c r="AZ63" s="4"/>
      <c r="BA63" s="4"/>
      <c r="BB63" s="4"/>
      <c r="BC63" s="4"/>
      <c r="BD63" s="4"/>
      <c r="BE63" s="4"/>
      <c r="BF63" s="4"/>
      <c r="BG63" s="4"/>
      <c r="BH63" s="4"/>
      <c r="BI63" s="4"/>
      <c r="BJ63" s="4">
        <v>0</v>
      </c>
      <c r="BK63" s="4"/>
      <c r="BL63" s="17"/>
      <c r="BM63" s="4"/>
      <c r="BN63" s="3"/>
      <c r="BO63" s="3"/>
      <c r="BP63" s="18">
        <v>0.207</v>
      </c>
      <c r="BQ63" s="18">
        <v>0</v>
      </c>
      <c r="BR63" s="18">
        <v>0</v>
      </c>
      <c r="BS63" s="18">
        <v>0.003</v>
      </c>
      <c r="BT63" s="18">
        <v>1.416</v>
      </c>
      <c r="BU63" s="18">
        <v>0</v>
      </c>
      <c r="BV63" s="18">
        <v>0</v>
      </c>
      <c r="BW63" s="18">
        <v>0.721</v>
      </c>
      <c r="BX63" s="18">
        <v>0.004</v>
      </c>
      <c r="BY63" s="18">
        <v>0.034</v>
      </c>
      <c r="BZ63" s="18">
        <v>2.385</v>
      </c>
      <c r="CA63" s="19">
        <v>99.37</v>
      </c>
      <c r="CB63" s="18">
        <v>2.365754518813756</v>
      </c>
      <c r="CC63" s="3"/>
      <c r="CD63" s="11"/>
      <c r="CE63" s="8"/>
    </row>
    <row r="64" spans="1:83" ht="17.25" customHeight="1">
      <c r="A64" s="20" t="s">
        <v>146</v>
      </c>
      <c r="B64" s="20" t="s">
        <v>147</v>
      </c>
      <c r="C64" s="20" t="s">
        <v>71</v>
      </c>
      <c r="D64" s="21">
        <v>739182600</v>
      </c>
      <c r="E64" s="21">
        <v>766633000</v>
      </c>
      <c r="F64" s="6">
        <v>1505815600</v>
      </c>
      <c r="G64" s="9"/>
      <c r="H64" s="9">
        <v>1505815600</v>
      </c>
      <c r="I64" s="12">
        <v>2222289</v>
      </c>
      <c r="J64" s="6">
        <v>1508037889</v>
      </c>
      <c r="K64" s="22">
        <v>2.6879999999999997</v>
      </c>
      <c r="L64" s="10">
        <v>96.26</v>
      </c>
      <c r="M64" s="23"/>
      <c r="N64" s="12"/>
      <c r="O64" s="13">
        <v>65347132</v>
      </c>
      <c r="P64" s="6">
        <f t="shared" si="4"/>
        <v>1573385021</v>
      </c>
      <c r="Q64" s="7">
        <v>3231062.89</v>
      </c>
      <c r="R64" s="7">
        <v>0</v>
      </c>
      <c r="S64" s="14">
        <v>-2121.77</v>
      </c>
      <c r="T64" s="14">
        <f t="shared" si="5"/>
        <v>3228941.12</v>
      </c>
      <c r="U64" s="3"/>
      <c r="V64" s="24">
        <v>3228941.12</v>
      </c>
      <c r="W64" s="15"/>
      <c r="X64" s="15"/>
      <c r="Y64" s="25">
        <v>39334.63</v>
      </c>
      <c r="Z64" s="16">
        <v>22790482.5</v>
      </c>
      <c r="AA64" s="16"/>
      <c r="AB64" s="16"/>
      <c r="AC64" s="16">
        <v>13926538</v>
      </c>
      <c r="AD64" s="16"/>
      <c r="AE64" s="16">
        <v>541310</v>
      </c>
      <c r="AF64" s="26">
        <v>40526606.25</v>
      </c>
      <c r="AG64" s="4">
        <v>31036700</v>
      </c>
      <c r="AH64" s="4">
        <v>14415100</v>
      </c>
      <c r="AI64" s="4">
        <v>109502300</v>
      </c>
      <c r="AJ64" s="4">
        <v>10285200</v>
      </c>
      <c r="AK64" s="4">
        <v>187555200</v>
      </c>
      <c r="AL64" s="4">
        <v>6444000</v>
      </c>
      <c r="AM64" s="5">
        <v>359238500</v>
      </c>
      <c r="AN64" s="17">
        <v>200000</v>
      </c>
      <c r="AO64" s="17">
        <v>5202660</v>
      </c>
      <c r="AP64" s="17">
        <v>840000</v>
      </c>
      <c r="AQ64" s="27">
        <v>6242660</v>
      </c>
      <c r="AR64" s="4">
        <v>31000</v>
      </c>
      <c r="AS64" s="4">
        <v>123250</v>
      </c>
      <c r="AT64" s="4"/>
      <c r="AU64" s="4"/>
      <c r="AV64" s="4"/>
      <c r="AW64" s="4"/>
      <c r="AX64" s="4"/>
      <c r="AY64" s="4"/>
      <c r="AZ64" s="4"/>
      <c r="BA64" s="4"/>
      <c r="BB64" s="4"/>
      <c r="BC64" s="4"/>
      <c r="BD64" s="4"/>
      <c r="BE64" s="4"/>
      <c r="BF64" s="4"/>
      <c r="BG64" s="4"/>
      <c r="BH64" s="4"/>
      <c r="BI64" s="4"/>
      <c r="BJ64" s="4">
        <v>0</v>
      </c>
      <c r="BK64" s="4"/>
      <c r="BL64" s="17"/>
      <c r="BM64" s="4"/>
      <c r="BN64" s="3"/>
      <c r="BO64" s="3"/>
      <c r="BP64" s="18">
        <v>0.215</v>
      </c>
      <c r="BQ64" s="18">
        <v>0</v>
      </c>
      <c r="BR64" s="18">
        <v>0</v>
      </c>
      <c r="BS64" s="18">
        <v>0.003</v>
      </c>
      <c r="BT64" s="18">
        <v>1.5119999999999998</v>
      </c>
      <c r="BU64" s="18">
        <v>0</v>
      </c>
      <c r="BV64" s="18">
        <v>0</v>
      </c>
      <c r="BW64" s="18">
        <v>0.923</v>
      </c>
      <c r="BX64" s="18">
        <v>0</v>
      </c>
      <c r="BY64" s="18">
        <v>0.034999999999999996</v>
      </c>
      <c r="BZ64" s="18">
        <v>2.6879999999999997</v>
      </c>
      <c r="CA64" s="19">
        <v>96.26</v>
      </c>
      <c r="CB64" s="18">
        <v>2.575758997898837</v>
      </c>
      <c r="CC64" s="3"/>
      <c r="CD64" s="11"/>
      <c r="CE64" s="8"/>
    </row>
    <row r="65" spans="1:83" ht="17.25" customHeight="1">
      <c r="A65" s="20" t="s">
        <v>148</v>
      </c>
      <c r="B65" s="20" t="s">
        <v>149</v>
      </c>
      <c r="C65" s="20" t="s">
        <v>71</v>
      </c>
      <c r="D65" s="21">
        <v>435870300</v>
      </c>
      <c r="E65" s="21">
        <v>414060900</v>
      </c>
      <c r="F65" s="6">
        <v>849931200</v>
      </c>
      <c r="G65" s="9"/>
      <c r="H65" s="9">
        <v>849931200</v>
      </c>
      <c r="I65" s="12">
        <v>1104701</v>
      </c>
      <c r="J65" s="6">
        <v>851035901</v>
      </c>
      <c r="K65" s="22">
        <v>2.444</v>
      </c>
      <c r="L65" s="10">
        <v>91.49</v>
      </c>
      <c r="M65" s="23"/>
      <c r="N65" s="12"/>
      <c r="O65" s="13">
        <v>89629892</v>
      </c>
      <c r="P65" s="6">
        <f t="shared" si="4"/>
        <v>940665793</v>
      </c>
      <c r="Q65" s="7">
        <v>1931727</v>
      </c>
      <c r="R65" s="7">
        <v>0</v>
      </c>
      <c r="S65" s="14">
        <v>-15951.33</v>
      </c>
      <c r="T65" s="14">
        <f t="shared" si="5"/>
        <v>1915775.67</v>
      </c>
      <c r="U65" s="3"/>
      <c r="V65" s="24">
        <v>1915775.67</v>
      </c>
      <c r="W65" s="15"/>
      <c r="X65" s="15"/>
      <c r="Y65" s="25">
        <v>23516.64</v>
      </c>
      <c r="Z65" s="16">
        <v>8239794</v>
      </c>
      <c r="AA65" s="16">
        <v>4954457.67</v>
      </c>
      <c r="AB65" s="16"/>
      <c r="AC65" s="16">
        <v>5577443</v>
      </c>
      <c r="AD65" s="16">
        <v>85269</v>
      </c>
      <c r="AE65" s="16"/>
      <c r="AF65" s="26">
        <v>20796255.98</v>
      </c>
      <c r="AG65" s="4">
        <v>6984100</v>
      </c>
      <c r="AH65" s="4"/>
      <c r="AI65" s="4">
        <v>15094500</v>
      </c>
      <c r="AJ65" s="4">
        <v>7928700</v>
      </c>
      <c r="AK65" s="4"/>
      <c r="AL65" s="4">
        <v>3077600</v>
      </c>
      <c r="AM65" s="5">
        <v>33084900</v>
      </c>
      <c r="AN65" s="17"/>
      <c r="AO65" s="17">
        <v>1566432</v>
      </c>
      <c r="AP65" s="17">
        <v>570200</v>
      </c>
      <c r="AQ65" s="27">
        <v>2136632</v>
      </c>
      <c r="AR65" s="4">
        <v>12500</v>
      </c>
      <c r="AS65" s="4">
        <v>47750</v>
      </c>
      <c r="AT65" s="4"/>
      <c r="AU65" s="4"/>
      <c r="AV65" s="4"/>
      <c r="AW65" s="4"/>
      <c r="AX65" s="4"/>
      <c r="AY65" s="4"/>
      <c r="AZ65" s="4"/>
      <c r="BA65" s="4"/>
      <c r="BB65" s="4"/>
      <c r="BC65" s="4"/>
      <c r="BD65" s="4"/>
      <c r="BE65" s="4"/>
      <c r="BF65" s="4"/>
      <c r="BG65" s="4"/>
      <c r="BH65" s="4"/>
      <c r="BI65" s="4"/>
      <c r="BJ65" s="4">
        <v>0</v>
      </c>
      <c r="BK65" s="4"/>
      <c r="BL65" s="17"/>
      <c r="BM65" s="4"/>
      <c r="BN65" s="3"/>
      <c r="BO65" s="3"/>
      <c r="BP65" s="18">
        <v>0.226</v>
      </c>
      <c r="BQ65" s="18">
        <v>0</v>
      </c>
      <c r="BR65" s="18">
        <v>0</v>
      </c>
      <c r="BS65" s="18">
        <v>0.003</v>
      </c>
      <c r="BT65" s="18">
        <v>0.968</v>
      </c>
      <c r="BU65" s="18">
        <v>0.582</v>
      </c>
      <c r="BV65" s="18">
        <v>0</v>
      </c>
      <c r="BW65" s="18">
        <v>0.655</v>
      </c>
      <c r="BX65" s="18">
        <v>0.01</v>
      </c>
      <c r="BY65" s="18">
        <v>0</v>
      </c>
      <c r="BZ65" s="18">
        <v>2.444</v>
      </c>
      <c r="CA65" s="19">
        <v>91.49</v>
      </c>
      <c r="CB65" s="18">
        <v>2.210801767721982</v>
      </c>
      <c r="CC65" s="3"/>
      <c r="CD65" s="11"/>
      <c r="CE65" s="8"/>
    </row>
    <row r="66" spans="1:83" ht="17.25" customHeight="1">
      <c r="A66" s="20" t="s">
        <v>150</v>
      </c>
      <c r="B66" s="20" t="s">
        <v>151</v>
      </c>
      <c r="C66" s="20" t="s">
        <v>71</v>
      </c>
      <c r="D66" s="21">
        <v>552891600</v>
      </c>
      <c r="E66" s="21">
        <v>628162400</v>
      </c>
      <c r="F66" s="6">
        <v>1181054000</v>
      </c>
      <c r="G66" s="9"/>
      <c r="H66" s="9">
        <v>1181054000</v>
      </c>
      <c r="I66" s="12">
        <v>1288727</v>
      </c>
      <c r="J66" s="6">
        <v>1182342727</v>
      </c>
      <c r="K66" s="22">
        <v>2.133</v>
      </c>
      <c r="L66" s="10">
        <v>92.5</v>
      </c>
      <c r="M66" s="23"/>
      <c r="N66" s="12"/>
      <c r="O66" s="13">
        <v>99376279</v>
      </c>
      <c r="P66" s="6">
        <f t="shared" si="4"/>
        <v>1281719006</v>
      </c>
      <c r="Q66" s="7">
        <v>2632105.08</v>
      </c>
      <c r="R66" s="7">
        <v>0</v>
      </c>
      <c r="S66" s="14">
        <v>-21566</v>
      </c>
      <c r="T66" s="14">
        <f t="shared" si="5"/>
        <v>2610539.08</v>
      </c>
      <c r="U66" s="3"/>
      <c r="V66" s="24">
        <v>2610539.08</v>
      </c>
      <c r="W66" s="15"/>
      <c r="X66" s="15"/>
      <c r="Y66" s="25">
        <v>32042.98</v>
      </c>
      <c r="Z66" s="16">
        <v>8387617</v>
      </c>
      <c r="AA66" s="16">
        <v>6912114.04</v>
      </c>
      <c r="AB66" s="16"/>
      <c r="AC66" s="16">
        <v>7155687</v>
      </c>
      <c r="AD66" s="16">
        <v>118234</v>
      </c>
      <c r="AE66" s="16"/>
      <c r="AF66" s="26">
        <v>25216234.1</v>
      </c>
      <c r="AG66" s="4">
        <v>12468100</v>
      </c>
      <c r="AH66" s="4">
        <v>5041400</v>
      </c>
      <c r="AI66" s="4">
        <v>90042200</v>
      </c>
      <c r="AJ66" s="4">
        <v>13826700</v>
      </c>
      <c r="AK66" s="4">
        <v>45100</v>
      </c>
      <c r="AL66" s="4">
        <v>9455000</v>
      </c>
      <c r="AM66" s="5">
        <v>130878500</v>
      </c>
      <c r="AN66" s="17">
        <v>490000</v>
      </c>
      <c r="AO66" s="17">
        <v>1178470.63</v>
      </c>
      <c r="AP66" s="17">
        <v>429000</v>
      </c>
      <c r="AQ66" s="27">
        <v>2097470.63</v>
      </c>
      <c r="AR66" s="4">
        <v>15000</v>
      </c>
      <c r="AS66" s="4">
        <v>49250</v>
      </c>
      <c r="AT66" s="4"/>
      <c r="AU66" s="4"/>
      <c r="AV66" s="4"/>
      <c r="AW66" s="4"/>
      <c r="AX66" s="4"/>
      <c r="AY66" s="4"/>
      <c r="AZ66" s="4"/>
      <c r="BA66" s="4"/>
      <c r="BB66" s="4"/>
      <c r="BC66" s="4"/>
      <c r="BD66" s="4"/>
      <c r="BE66" s="4"/>
      <c r="BF66" s="4"/>
      <c r="BG66" s="4"/>
      <c r="BH66" s="4"/>
      <c r="BI66" s="4"/>
      <c r="BJ66" s="4">
        <v>0</v>
      </c>
      <c r="BK66" s="4"/>
      <c r="BL66" s="17"/>
      <c r="BM66" s="4"/>
      <c r="BN66" s="3"/>
      <c r="BO66" s="3"/>
      <c r="BP66" s="18">
        <v>0.221</v>
      </c>
      <c r="BQ66" s="18">
        <v>0</v>
      </c>
      <c r="BR66" s="18">
        <v>0</v>
      </c>
      <c r="BS66" s="18">
        <v>0.003</v>
      </c>
      <c r="BT66" s="18">
        <v>0.709</v>
      </c>
      <c r="BU66" s="18">
        <v>0.585</v>
      </c>
      <c r="BV66" s="18">
        <v>0</v>
      </c>
      <c r="BW66" s="18">
        <v>0.605</v>
      </c>
      <c r="BX66" s="18">
        <v>0.01</v>
      </c>
      <c r="BY66" s="18">
        <v>0</v>
      </c>
      <c r="BZ66" s="18">
        <v>2.133</v>
      </c>
      <c r="CA66" s="19">
        <v>92.5</v>
      </c>
      <c r="CB66" s="18">
        <v>1.9673761551445699</v>
      </c>
      <c r="CC66" s="3"/>
      <c r="CD66" s="11"/>
      <c r="CE66" s="8"/>
    </row>
    <row r="67" spans="1:83" ht="17.25" customHeight="1">
      <c r="A67" s="20" t="s">
        <v>152</v>
      </c>
      <c r="B67" s="20" t="s">
        <v>153</v>
      </c>
      <c r="C67" s="20" t="s">
        <v>71</v>
      </c>
      <c r="D67" s="21">
        <v>1016841400</v>
      </c>
      <c r="E67" s="21">
        <v>1154389600</v>
      </c>
      <c r="F67" s="6">
        <v>2171231000</v>
      </c>
      <c r="G67" s="9"/>
      <c r="H67" s="9">
        <v>2171231000</v>
      </c>
      <c r="I67" s="12">
        <v>100</v>
      </c>
      <c r="J67" s="6">
        <v>2171231100</v>
      </c>
      <c r="K67" s="22">
        <v>2.4899999999999998</v>
      </c>
      <c r="L67" s="10">
        <v>91.85</v>
      </c>
      <c r="M67" s="23"/>
      <c r="N67" s="12"/>
      <c r="O67" s="13">
        <v>199607102</v>
      </c>
      <c r="P67" s="6">
        <f aca="true" t="shared" si="11" ref="P67:P130">J67-M67+N67+O67</f>
        <v>2370838202</v>
      </c>
      <c r="Q67" s="7">
        <v>4868692.16</v>
      </c>
      <c r="R67" s="7">
        <v>0</v>
      </c>
      <c r="S67" s="14">
        <v>-16433.8</v>
      </c>
      <c r="T67" s="14">
        <f aca="true" t="shared" si="12" ref="T67:T130">Q67+R67+S67</f>
        <v>4852258.36</v>
      </c>
      <c r="U67" s="3"/>
      <c r="V67" s="24">
        <v>4852258.36</v>
      </c>
      <c r="W67" s="15"/>
      <c r="X67" s="15"/>
      <c r="Y67" s="25">
        <v>59270.96</v>
      </c>
      <c r="Z67" s="16">
        <v>24901453.5</v>
      </c>
      <c r="AA67" s="16">
        <v>10087199.78</v>
      </c>
      <c r="AB67" s="16"/>
      <c r="AC67" s="16">
        <v>13028227.64</v>
      </c>
      <c r="AD67" s="16">
        <v>260000</v>
      </c>
      <c r="AE67" s="16">
        <v>855637.28</v>
      </c>
      <c r="AF67" s="26">
        <v>54044047.52</v>
      </c>
      <c r="AG67" s="4">
        <v>83149200</v>
      </c>
      <c r="AH67" s="4">
        <v>11990400</v>
      </c>
      <c r="AI67" s="4">
        <v>61382200</v>
      </c>
      <c r="AJ67" s="4">
        <v>15638200</v>
      </c>
      <c r="AK67" s="4">
        <v>2051500</v>
      </c>
      <c r="AL67" s="4">
        <v>18562800</v>
      </c>
      <c r="AM67" s="5">
        <v>192774300</v>
      </c>
      <c r="AN67" s="17">
        <v>486000</v>
      </c>
      <c r="AO67" s="17">
        <v>3205269.33</v>
      </c>
      <c r="AP67" s="17">
        <v>122300</v>
      </c>
      <c r="AQ67" s="27">
        <v>3813569.33</v>
      </c>
      <c r="AR67" s="4">
        <v>17500</v>
      </c>
      <c r="AS67" s="4">
        <v>114750</v>
      </c>
      <c r="AT67" s="4"/>
      <c r="AU67" s="4"/>
      <c r="AV67" s="4"/>
      <c r="AW67" s="4"/>
      <c r="AX67" s="4"/>
      <c r="AY67" s="4"/>
      <c r="AZ67" s="4"/>
      <c r="BA67" s="4"/>
      <c r="BB67" s="4"/>
      <c r="BC67" s="4"/>
      <c r="BD67" s="4"/>
      <c r="BE67" s="4"/>
      <c r="BF67" s="4"/>
      <c r="BG67" s="4"/>
      <c r="BH67" s="4"/>
      <c r="BI67" s="4"/>
      <c r="BJ67" s="4">
        <v>0</v>
      </c>
      <c r="BK67" s="4"/>
      <c r="BL67" s="17"/>
      <c r="BM67" s="4"/>
      <c r="BN67" s="3"/>
      <c r="BO67" s="3"/>
      <c r="BP67" s="18">
        <v>0.224</v>
      </c>
      <c r="BQ67" s="18">
        <v>0</v>
      </c>
      <c r="BR67" s="18">
        <v>0</v>
      </c>
      <c r="BS67" s="18">
        <v>0.003</v>
      </c>
      <c r="BT67" s="18">
        <v>1.147</v>
      </c>
      <c r="BU67" s="18">
        <v>0.465</v>
      </c>
      <c r="BV67" s="18">
        <v>0</v>
      </c>
      <c r="BW67" s="18">
        <v>0.6</v>
      </c>
      <c r="BX67" s="18">
        <v>0.012</v>
      </c>
      <c r="BY67" s="18">
        <v>0.039</v>
      </c>
      <c r="BZ67" s="18">
        <v>2.4899999999999998</v>
      </c>
      <c r="CA67" s="19">
        <v>91.85</v>
      </c>
      <c r="CB67" s="18">
        <v>2.2795333513020557</v>
      </c>
      <c r="CC67" s="3"/>
      <c r="CD67" s="11"/>
      <c r="CE67" s="8"/>
    </row>
    <row r="68" spans="1:83" ht="17.25" customHeight="1">
      <c r="A68" s="20" t="s">
        <v>154</v>
      </c>
      <c r="B68" s="20" t="s">
        <v>155</v>
      </c>
      <c r="C68" s="20" t="s">
        <v>71</v>
      </c>
      <c r="D68" s="21">
        <v>910998700</v>
      </c>
      <c r="E68" s="21">
        <v>819224100</v>
      </c>
      <c r="F68" s="6">
        <v>1730222800</v>
      </c>
      <c r="G68" s="9"/>
      <c r="H68" s="9">
        <v>1730222800</v>
      </c>
      <c r="I68" s="12">
        <v>1468244</v>
      </c>
      <c r="J68" s="6">
        <v>1731691044</v>
      </c>
      <c r="K68" s="22">
        <v>1.682</v>
      </c>
      <c r="L68" s="10">
        <v>96.69</v>
      </c>
      <c r="M68" s="23"/>
      <c r="N68" s="12"/>
      <c r="O68" s="13">
        <v>61841397</v>
      </c>
      <c r="P68" s="6">
        <f t="shared" si="11"/>
        <v>1793532441</v>
      </c>
      <c r="Q68" s="7">
        <v>3683151.95</v>
      </c>
      <c r="R68" s="7">
        <v>0</v>
      </c>
      <c r="S68" s="14">
        <v>-9501.72</v>
      </c>
      <c r="T68" s="14">
        <f t="shared" si="12"/>
        <v>3673650.23</v>
      </c>
      <c r="U68" s="3"/>
      <c r="V68" s="24">
        <v>3673650.23</v>
      </c>
      <c r="W68" s="15"/>
      <c r="X68" s="15"/>
      <c r="Y68" s="25">
        <v>44838.31</v>
      </c>
      <c r="Z68" s="16">
        <v>12672362</v>
      </c>
      <c r="AA68" s="16">
        <v>8084416.94</v>
      </c>
      <c r="AB68" s="16"/>
      <c r="AC68" s="16">
        <v>4472287</v>
      </c>
      <c r="AD68" s="16">
        <v>173169</v>
      </c>
      <c r="AE68" s="16"/>
      <c r="AF68" s="26">
        <v>29120723.48</v>
      </c>
      <c r="AG68" s="4">
        <v>45292800</v>
      </c>
      <c r="AH68" s="4"/>
      <c r="AI68" s="4">
        <v>38544400</v>
      </c>
      <c r="AJ68" s="4">
        <v>15690300</v>
      </c>
      <c r="AK68" s="4">
        <v>495100</v>
      </c>
      <c r="AL68" s="4">
        <v>4864500</v>
      </c>
      <c r="AM68" s="5">
        <v>104887100</v>
      </c>
      <c r="AN68" s="17">
        <v>532500</v>
      </c>
      <c r="AO68" s="17">
        <v>3058803</v>
      </c>
      <c r="AP68" s="17">
        <v>320000</v>
      </c>
      <c r="AQ68" s="27">
        <v>3911303</v>
      </c>
      <c r="AR68" s="4">
        <v>4500</v>
      </c>
      <c r="AS68" s="4">
        <v>42000</v>
      </c>
      <c r="AT68" s="4"/>
      <c r="AU68" s="4"/>
      <c r="AV68" s="4"/>
      <c r="AW68" s="4"/>
      <c r="AX68" s="4"/>
      <c r="AY68" s="4"/>
      <c r="AZ68" s="4"/>
      <c r="BA68" s="4"/>
      <c r="BB68" s="4"/>
      <c r="BC68" s="4"/>
      <c r="BD68" s="4"/>
      <c r="BE68" s="4"/>
      <c r="BF68" s="4"/>
      <c r="BG68" s="4"/>
      <c r="BH68" s="4"/>
      <c r="BI68" s="4"/>
      <c r="BJ68" s="4">
        <v>0</v>
      </c>
      <c r="BK68" s="4"/>
      <c r="BL68" s="17"/>
      <c r="BM68" s="4"/>
      <c r="BN68" s="3"/>
      <c r="BO68" s="3"/>
      <c r="BP68" s="18">
        <v>0.213</v>
      </c>
      <c r="BQ68" s="18">
        <v>0</v>
      </c>
      <c r="BR68" s="18">
        <v>0</v>
      </c>
      <c r="BS68" s="18">
        <v>0.003</v>
      </c>
      <c r="BT68" s="18">
        <v>0.732</v>
      </c>
      <c r="BU68" s="18">
        <v>0.467</v>
      </c>
      <c r="BV68" s="18">
        <v>0</v>
      </c>
      <c r="BW68" s="18">
        <v>0.258</v>
      </c>
      <c r="BX68" s="18">
        <v>0.009000000000000001</v>
      </c>
      <c r="BY68" s="18">
        <v>0</v>
      </c>
      <c r="BZ68" s="18">
        <v>1.682</v>
      </c>
      <c r="CA68" s="19">
        <v>96.69</v>
      </c>
      <c r="CB68" s="18">
        <v>1.623651895795288</v>
      </c>
      <c r="CC68" s="3"/>
      <c r="CD68" s="11"/>
      <c r="CE68" s="8"/>
    </row>
    <row r="69" spans="1:83" ht="17.25" customHeight="1">
      <c r="A69" s="20" t="s">
        <v>156</v>
      </c>
      <c r="B69" s="20" t="s">
        <v>157</v>
      </c>
      <c r="C69" s="20" t="s">
        <v>71</v>
      </c>
      <c r="D69" s="21">
        <v>898814400</v>
      </c>
      <c r="E69" s="21">
        <v>722717200</v>
      </c>
      <c r="F69" s="6">
        <v>1621531600</v>
      </c>
      <c r="G69" s="9"/>
      <c r="H69" s="9">
        <v>1621531600</v>
      </c>
      <c r="I69" s="12">
        <v>1736535</v>
      </c>
      <c r="J69" s="6">
        <v>1623268135</v>
      </c>
      <c r="K69" s="22">
        <v>2.284</v>
      </c>
      <c r="L69" s="10">
        <v>92.34</v>
      </c>
      <c r="M69" s="23"/>
      <c r="N69" s="12"/>
      <c r="O69" s="13">
        <v>137734241</v>
      </c>
      <c r="P69" s="6">
        <f t="shared" si="11"/>
        <v>1761002376</v>
      </c>
      <c r="Q69" s="7">
        <v>3616349.05</v>
      </c>
      <c r="R69" s="7">
        <v>0</v>
      </c>
      <c r="S69" s="14">
        <v>-10238.5</v>
      </c>
      <c r="T69" s="14">
        <f t="shared" si="12"/>
        <v>3606110.55</v>
      </c>
      <c r="U69" s="3"/>
      <c r="V69" s="24">
        <v>3606110.55</v>
      </c>
      <c r="W69" s="15"/>
      <c r="X69" s="15"/>
      <c r="Y69" s="25">
        <v>44025.06</v>
      </c>
      <c r="Z69" s="16">
        <v>10223706</v>
      </c>
      <c r="AA69" s="16">
        <v>13163228.96</v>
      </c>
      <c r="AB69" s="16"/>
      <c r="AC69" s="16">
        <v>9444148</v>
      </c>
      <c r="AD69" s="16"/>
      <c r="AE69" s="16">
        <v>585110</v>
      </c>
      <c r="AF69" s="26">
        <v>37066328.57</v>
      </c>
      <c r="AG69" s="4">
        <v>42834700</v>
      </c>
      <c r="AH69" s="4">
        <v>19515500</v>
      </c>
      <c r="AI69" s="4">
        <v>79301500</v>
      </c>
      <c r="AJ69" s="4">
        <v>8688700</v>
      </c>
      <c r="AK69" s="4">
        <v>4500</v>
      </c>
      <c r="AL69" s="4">
        <v>11208400</v>
      </c>
      <c r="AM69" s="5">
        <v>161553300</v>
      </c>
      <c r="AN69" s="17">
        <v>100000</v>
      </c>
      <c r="AO69" s="17">
        <v>2654225</v>
      </c>
      <c r="AP69" s="17">
        <v>307000</v>
      </c>
      <c r="AQ69" s="27">
        <v>3061225</v>
      </c>
      <c r="AR69" s="4">
        <v>7500</v>
      </c>
      <c r="AS69" s="4">
        <v>76250</v>
      </c>
      <c r="AT69" s="4"/>
      <c r="AU69" s="4"/>
      <c r="AV69" s="4"/>
      <c r="AW69" s="4"/>
      <c r="AX69" s="4"/>
      <c r="AY69" s="4"/>
      <c r="AZ69" s="4"/>
      <c r="BA69" s="4"/>
      <c r="BB69" s="4"/>
      <c r="BC69" s="4"/>
      <c r="BD69" s="4"/>
      <c r="BE69" s="4"/>
      <c r="BF69" s="4"/>
      <c r="BG69" s="4"/>
      <c r="BH69" s="4"/>
      <c r="BI69" s="4"/>
      <c r="BJ69" s="4">
        <v>0</v>
      </c>
      <c r="BK69" s="4"/>
      <c r="BL69" s="17"/>
      <c r="BM69" s="4"/>
      <c r="BN69" s="3"/>
      <c r="BO69" s="3"/>
      <c r="BP69" s="18">
        <v>0.223</v>
      </c>
      <c r="BQ69" s="18">
        <v>0</v>
      </c>
      <c r="BR69" s="18">
        <v>0</v>
      </c>
      <c r="BS69" s="18">
        <v>0.003</v>
      </c>
      <c r="BT69" s="18">
        <v>0.63</v>
      </c>
      <c r="BU69" s="18">
        <v>0.811</v>
      </c>
      <c r="BV69" s="18">
        <v>0</v>
      </c>
      <c r="BW69" s="18">
        <v>0.581</v>
      </c>
      <c r="BX69" s="18">
        <v>0</v>
      </c>
      <c r="BY69" s="18">
        <v>0.036</v>
      </c>
      <c r="BZ69" s="18">
        <v>2.284</v>
      </c>
      <c r="CA69" s="19">
        <v>92.34</v>
      </c>
      <c r="CB69" s="18">
        <v>2.1048426211777014</v>
      </c>
      <c r="CC69" s="3"/>
      <c r="CD69" s="11"/>
      <c r="CE69" s="8"/>
    </row>
    <row r="70" spans="1:83" ht="17.25" customHeight="1">
      <c r="A70" s="20" t="s">
        <v>158</v>
      </c>
      <c r="B70" s="20" t="s">
        <v>159</v>
      </c>
      <c r="C70" s="20" t="s">
        <v>71</v>
      </c>
      <c r="D70" s="21">
        <v>1104724100</v>
      </c>
      <c r="E70" s="21">
        <v>1185594000</v>
      </c>
      <c r="F70" s="6">
        <v>2290318100</v>
      </c>
      <c r="G70" s="9"/>
      <c r="H70" s="9">
        <v>2290318100</v>
      </c>
      <c r="I70" s="12">
        <v>594450</v>
      </c>
      <c r="J70" s="6">
        <v>2290912550</v>
      </c>
      <c r="K70" s="22">
        <v>1.7029999999999998</v>
      </c>
      <c r="L70" s="10">
        <v>91.44</v>
      </c>
      <c r="M70" s="23"/>
      <c r="N70" s="12"/>
      <c r="O70" s="13">
        <v>224639659</v>
      </c>
      <c r="P70" s="6">
        <f t="shared" si="11"/>
        <v>2515552209</v>
      </c>
      <c r="Q70" s="7">
        <v>5165873.12</v>
      </c>
      <c r="R70" s="7">
        <v>0</v>
      </c>
      <c r="S70" s="14">
        <v>-29720.75</v>
      </c>
      <c r="T70" s="14">
        <f t="shared" si="12"/>
        <v>5136152.37</v>
      </c>
      <c r="U70" s="3"/>
      <c r="V70" s="24">
        <v>5136152.37</v>
      </c>
      <c r="W70" s="15"/>
      <c r="X70" s="15"/>
      <c r="Y70" s="25">
        <v>62888.81</v>
      </c>
      <c r="Z70" s="16">
        <v>19887998</v>
      </c>
      <c r="AA70" s="16"/>
      <c r="AB70" s="16"/>
      <c r="AC70" s="16">
        <v>13080327.23</v>
      </c>
      <c r="AD70" s="16"/>
      <c r="AE70" s="16">
        <v>835523.49</v>
      </c>
      <c r="AF70" s="26">
        <v>39002889.9</v>
      </c>
      <c r="AG70" s="4">
        <v>19345800</v>
      </c>
      <c r="AH70" s="4"/>
      <c r="AI70" s="4">
        <v>72957000</v>
      </c>
      <c r="AJ70" s="4">
        <v>24438400</v>
      </c>
      <c r="AK70" s="4"/>
      <c r="AL70" s="4">
        <v>21092300</v>
      </c>
      <c r="AM70" s="5">
        <v>137833500</v>
      </c>
      <c r="AN70" s="17">
        <v>1215000</v>
      </c>
      <c r="AO70" s="17">
        <v>3324915.24</v>
      </c>
      <c r="AP70" s="17">
        <v>1125000</v>
      </c>
      <c r="AQ70" s="27">
        <v>5664915.24</v>
      </c>
      <c r="AR70" s="4">
        <v>27500</v>
      </c>
      <c r="AS70" s="4">
        <v>47750</v>
      </c>
      <c r="AT70" s="4"/>
      <c r="AU70" s="4"/>
      <c r="AV70" s="4"/>
      <c r="AW70" s="4"/>
      <c r="AX70" s="4"/>
      <c r="AY70" s="4"/>
      <c r="AZ70" s="4"/>
      <c r="BA70" s="4"/>
      <c r="BB70" s="4"/>
      <c r="BC70" s="4"/>
      <c r="BD70" s="4"/>
      <c r="BE70" s="4"/>
      <c r="BF70" s="4"/>
      <c r="BG70" s="4"/>
      <c r="BH70" s="4"/>
      <c r="BI70" s="4"/>
      <c r="BJ70" s="4">
        <v>0</v>
      </c>
      <c r="BK70" s="4"/>
      <c r="BL70" s="17"/>
      <c r="BM70" s="4"/>
      <c r="BN70" s="3"/>
      <c r="BO70" s="3"/>
      <c r="BP70" s="18">
        <v>0.225</v>
      </c>
      <c r="BQ70" s="18">
        <v>0</v>
      </c>
      <c r="BR70" s="18">
        <v>0</v>
      </c>
      <c r="BS70" s="18">
        <v>0.003</v>
      </c>
      <c r="BT70" s="18">
        <v>0.869</v>
      </c>
      <c r="BU70" s="18">
        <v>0</v>
      </c>
      <c r="BV70" s="18">
        <v>0</v>
      </c>
      <c r="BW70" s="18">
        <v>0.57</v>
      </c>
      <c r="BX70" s="18">
        <v>0</v>
      </c>
      <c r="BY70" s="18">
        <v>0.036</v>
      </c>
      <c r="BZ70" s="18">
        <v>1.7029999999999998</v>
      </c>
      <c r="CA70" s="19">
        <v>91.44</v>
      </c>
      <c r="CB70" s="18">
        <v>1.5504703007338776</v>
      </c>
      <c r="CC70" s="3"/>
      <c r="CD70" s="11"/>
      <c r="CE70" s="8"/>
    </row>
    <row r="71" spans="1:83" ht="17.25" customHeight="1">
      <c r="A71" s="20" t="s">
        <v>160</v>
      </c>
      <c r="B71" s="20" t="s">
        <v>161</v>
      </c>
      <c r="C71" s="20" t="s">
        <v>71</v>
      </c>
      <c r="D71" s="21">
        <v>4717959100</v>
      </c>
      <c r="E71" s="21">
        <v>3251655700</v>
      </c>
      <c r="F71" s="6">
        <v>7969614800</v>
      </c>
      <c r="G71" s="9"/>
      <c r="H71" s="9">
        <v>7969614800</v>
      </c>
      <c r="I71" s="12">
        <v>6426503</v>
      </c>
      <c r="J71" s="6">
        <v>7976041303</v>
      </c>
      <c r="K71" s="22">
        <v>1.6649999999999998</v>
      </c>
      <c r="L71" s="10">
        <v>92.9</v>
      </c>
      <c r="M71" s="23"/>
      <c r="N71" s="12"/>
      <c r="O71" s="13">
        <v>696184977</v>
      </c>
      <c r="P71" s="6">
        <f t="shared" si="11"/>
        <v>8672226280</v>
      </c>
      <c r="Q71" s="7">
        <v>17809060.15</v>
      </c>
      <c r="R71" s="7">
        <v>0</v>
      </c>
      <c r="S71" s="14">
        <v>-64291.21</v>
      </c>
      <c r="T71" s="14">
        <f t="shared" si="12"/>
        <v>17744768.939999998</v>
      </c>
      <c r="U71" s="3"/>
      <c r="V71" s="24">
        <v>17744768.939999998</v>
      </c>
      <c r="W71" s="15"/>
      <c r="X71" s="15"/>
      <c r="Y71" s="25">
        <v>216805.66</v>
      </c>
      <c r="Z71" s="16">
        <v>70832633.5</v>
      </c>
      <c r="AA71" s="16"/>
      <c r="AB71" s="16"/>
      <c r="AC71" s="16">
        <v>41082302.53</v>
      </c>
      <c r="AD71" s="16"/>
      <c r="AE71" s="16">
        <v>2875661</v>
      </c>
      <c r="AF71" s="26">
        <v>132752171.63</v>
      </c>
      <c r="AG71" s="4">
        <v>157619600</v>
      </c>
      <c r="AH71" s="4">
        <v>214175300</v>
      </c>
      <c r="AI71" s="4">
        <v>424860800</v>
      </c>
      <c r="AJ71" s="4">
        <v>90977600</v>
      </c>
      <c r="AK71" s="4">
        <v>119074600</v>
      </c>
      <c r="AL71" s="4">
        <v>46404100</v>
      </c>
      <c r="AM71" s="5">
        <v>1053112000</v>
      </c>
      <c r="AN71" s="17">
        <v>600000</v>
      </c>
      <c r="AO71" s="17">
        <v>11184301</v>
      </c>
      <c r="AP71" s="17">
        <v>825000</v>
      </c>
      <c r="AQ71" s="27">
        <v>12609301</v>
      </c>
      <c r="AR71" s="4">
        <v>48500</v>
      </c>
      <c r="AS71" s="4">
        <v>275750</v>
      </c>
      <c r="AT71" s="4"/>
      <c r="AU71" s="4"/>
      <c r="AV71" s="4"/>
      <c r="AW71" s="4"/>
      <c r="AX71" s="4"/>
      <c r="AY71" s="4"/>
      <c r="AZ71" s="4"/>
      <c r="BA71" s="4"/>
      <c r="BB71" s="4"/>
      <c r="BC71" s="4"/>
      <c r="BD71" s="4"/>
      <c r="BE71" s="4"/>
      <c r="BF71" s="4"/>
      <c r="BG71" s="4"/>
      <c r="BH71" s="4"/>
      <c r="BI71" s="4"/>
      <c r="BJ71" s="4">
        <v>0</v>
      </c>
      <c r="BK71" s="4"/>
      <c r="BL71" s="17"/>
      <c r="BM71" s="4"/>
      <c r="BN71" s="3"/>
      <c r="BO71" s="3"/>
      <c r="BP71" s="18">
        <v>0.223</v>
      </c>
      <c r="BQ71" s="18">
        <v>0</v>
      </c>
      <c r="BR71" s="18">
        <v>0</v>
      </c>
      <c r="BS71" s="18">
        <v>0.003</v>
      </c>
      <c r="BT71" s="18">
        <v>0.888</v>
      </c>
      <c r="BU71" s="18">
        <v>0</v>
      </c>
      <c r="BV71" s="18">
        <v>0</v>
      </c>
      <c r="BW71" s="18">
        <v>0.515</v>
      </c>
      <c r="BX71" s="18">
        <v>0</v>
      </c>
      <c r="BY71" s="18">
        <v>0.036</v>
      </c>
      <c r="BZ71" s="18">
        <v>1.6649999999999998</v>
      </c>
      <c r="CA71" s="19">
        <v>92.9</v>
      </c>
      <c r="CB71" s="18">
        <v>1.5307738444989007</v>
      </c>
      <c r="CC71" s="3"/>
      <c r="CD71" s="11"/>
      <c r="CE71" s="8"/>
    </row>
    <row r="72" spans="1:83" ht="17.25" customHeight="1">
      <c r="A72" s="20" t="s">
        <v>162</v>
      </c>
      <c r="B72" s="20" t="s">
        <v>163</v>
      </c>
      <c r="C72" s="20" t="s">
        <v>71</v>
      </c>
      <c r="D72" s="21">
        <v>872132200</v>
      </c>
      <c r="E72" s="21">
        <v>752455300</v>
      </c>
      <c r="F72" s="6">
        <v>1624587500</v>
      </c>
      <c r="G72" s="9"/>
      <c r="H72" s="9">
        <v>1624587500</v>
      </c>
      <c r="I72" s="12">
        <v>2020339</v>
      </c>
      <c r="J72" s="6">
        <v>1626607839</v>
      </c>
      <c r="K72" s="22">
        <v>2.189</v>
      </c>
      <c r="L72" s="10">
        <v>92.42</v>
      </c>
      <c r="M72" s="23"/>
      <c r="N72" s="12"/>
      <c r="O72" s="13">
        <v>138034080</v>
      </c>
      <c r="P72" s="6">
        <f t="shared" si="11"/>
        <v>1764641919</v>
      </c>
      <c r="Q72" s="7">
        <v>3623823.12</v>
      </c>
      <c r="R72" s="7">
        <v>0</v>
      </c>
      <c r="S72" s="14">
        <v>-44500</v>
      </c>
      <c r="T72" s="14">
        <f t="shared" si="12"/>
        <v>3579323.12</v>
      </c>
      <c r="U72" s="3"/>
      <c r="V72" s="24">
        <v>3579323.12</v>
      </c>
      <c r="W72" s="15"/>
      <c r="X72" s="15"/>
      <c r="Y72" s="25">
        <v>44116.05</v>
      </c>
      <c r="Z72" s="16">
        <v>23505631</v>
      </c>
      <c r="AA72" s="16"/>
      <c r="AB72" s="16"/>
      <c r="AC72" s="16">
        <v>7841529</v>
      </c>
      <c r="AD72" s="16"/>
      <c r="AE72" s="16">
        <v>631111</v>
      </c>
      <c r="AF72" s="26">
        <v>35601710.17</v>
      </c>
      <c r="AG72" s="4">
        <v>20788500</v>
      </c>
      <c r="AH72" s="4">
        <v>2737500</v>
      </c>
      <c r="AI72" s="4">
        <v>24612300</v>
      </c>
      <c r="AJ72" s="4">
        <v>13272500</v>
      </c>
      <c r="AK72" s="4">
        <v>549000</v>
      </c>
      <c r="AL72" s="4">
        <v>12523700</v>
      </c>
      <c r="AM72" s="5">
        <v>74483500</v>
      </c>
      <c r="AN72" s="17">
        <v>505000</v>
      </c>
      <c r="AO72" s="17">
        <v>2440977</v>
      </c>
      <c r="AP72" s="17">
        <v>200000</v>
      </c>
      <c r="AQ72" s="27">
        <v>3145977</v>
      </c>
      <c r="AR72" s="4">
        <v>10750</v>
      </c>
      <c r="AS72" s="4">
        <v>94750</v>
      </c>
      <c r="AT72" s="4"/>
      <c r="AU72" s="4"/>
      <c r="AV72" s="4"/>
      <c r="AW72" s="4"/>
      <c r="AX72" s="4"/>
      <c r="AY72" s="4"/>
      <c r="AZ72" s="4"/>
      <c r="BA72" s="4"/>
      <c r="BB72" s="4"/>
      <c r="BC72" s="4"/>
      <c r="BD72" s="4"/>
      <c r="BE72" s="4"/>
      <c r="BF72" s="4"/>
      <c r="BG72" s="4"/>
      <c r="BH72" s="4"/>
      <c r="BI72" s="4"/>
      <c r="BJ72" s="4">
        <v>0</v>
      </c>
      <c r="BK72" s="4"/>
      <c r="BL72" s="17"/>
      <c r="BM72" s="4"/>
      <c r="BN72" s="3"/>
      <c r="BO72" s="3"/>
      <c r="BP72" s="18">
        <v>0.221</v>
      </c>
      <c r="BQ72" s="18">
        <v>0</v>
      </c>
      <c r="BR72" s="18">
        <v>0</v>
      </c>
      <c r="BS72" s="18">
        <v>0.003</v>
      </c>
      <c r="BT72" s="18">
        <v>1.445</v>
      </c>
      <c r="BU72" s="18">
        <v>0</v>
      </c>
      <c r="BV72" s="18">
        <v>0</v>
      </c>
      <c r="BW72" s="18">
        <v>0.482</v>
      </c>
      <c r="BX72" s="18">
        <v>0</v>
      </c>
      <c r="BY72" s="18">
        <v>0.038</v>
      </c>
      <c r="BZ72" s="18">
        <v>2.189</v>
      </c>
      <c r="CA72" s="19">
        <v>92.42</v>
      </c>
      <c r="CB72" s="18">
        <v>2.0175033691920365</v>
      </c>
      <c r="CC72" s="3"/>
      <c r="CD72" s="11"/>
      <c r="CE72" s="8"/>
    </row>
    <row r="73" spans="1:83" ht="17.25" customHeight="1">
      <c r="A73" s="20" t="s">
        <v>164</v>
      </c>
      <c r="B73" s="20" t="s">
        <v>165</v>
      </c>
      <c r="C73" s="20" t="s">
        <v>71</v>
      </c>
      <c r="D73" s="21">
        <v>1461332100</v>
      </c>
      <c r="E73" s="21">
        <v>1371308500</v>
      </c>
      <c r="F73" s="6">
        <v>2832640600</v>
      </c>
      <c r="G73" s="9"/>
      <c r="H73" s="9">
        <v>2832640600</v>
      </c>
      <c r="I73" s="12">
        <v>8679688</v>
      </c>
      <c r="J73" s="6">
        <v>2841320288</v>
      </c>
      <c r="K73" s="22">
        <v>2.562</v>
      </c>
      <c r="L73" s="10">
        <v>77</v>
      </c>
      <c r="M73" s="23"/>
      <c r="N73" s="12"/>
      <c r="O73" s="13">
        <v>861022751</v>
      </c>
      <c r="P73" s="6">
        <f t="shared" si="11"/>
        <v>3702343039</v>
      </c>
      <c r="Q73" s="7">
        <v>7603036.14</v>
      </c>
      <c r="R73" s="7">
        <v>0</v>
      </c>
      <c r="S73" s="14">
        <v>-24240.07</v>
      </c>
      <c r="T73" s="14">
        <f t="shared" si="12"/>
        <v>7578796.069999999</v>
      </c>
      <c r="U73" s="3"/>
      <c r="V73" s="24">
        <v>7578796.069999999</v>
      </c>
      <c r="W73" s="15"/>
      <c r="X73" s="15"/>
      <c r="Y73" s="25">
        <v>92558.58</v>
      </c>
      <c r="Z73" s="16">
        <v>49109082.47</v>
      </c>
      <c r="AA73" s="16"/>
      <c r="AB73" s="16"/>
      <c r="AC73" s="16">
        <v>14769638.3</v>
      </c>
      <c r="AD73" s="16"/>
      <c r="AE73" s="16">
        <v>1223600</v>
      </c>
      <c r="AF73" s="26">
        <v>72773675.42</v>
      </c>
      <c r="AG73" s="4">
        <v>49938300</v>
      </c>
      <c r="AH73" s="4">
        <v>18179300</v>
      </c>
      <c r="AI73" s="4">
        <v>54660300</v>
      </c>
      <c r="AJ73" s="4">
        <v>27180400</v>
      </c>
      <c r="AK73" s="4">
        <v>4568000</v>
      </c>
      <c r="AL73" s="4">
        <v>9738300</v>
      </c>
      <c r="AM73" s="5">
        <v>164264600</v>
      </c>
      <c r="AN73" s="17">
        <v>3200000</v>
      </c>
      <c r="AO73" s="17">
        <v>3616179.06</v>
      </c>
      <c r="AP73" s="17">
        <v>400000</v>
      </c>
      <c r="AQ73" s="27">
        <v>7216179.0600000005</v>
      </c>
      <c r="AR73" s="4">
        <v>12750</v>
      </c>
      <c r="AS73" s="4">
        <v>101500</v>
      </c>
      <c r="AT73" s="4"/>
      <c r="AU73" s="4"/>
      <c r="AV73" s="4"/>
      <c r="AW73" s="4"/>
      <c r="AX73" s="4"/>
      <c r="AY73" s="4"/>
      <c r="AZ73" s="4"/>
      <c r="BA73" s="4"/>
      <c r="BB73" s="4"/>
      <c r="BC73" s="4"/>
      <c r="BD73" s="4"/>
      <c r="BE73" s="4"/>
      <c r="BF73" s="4"/>
      <c r="BG73" s="4"/>
      <c r="BH73" s="4"/>
      <c r="BI73" s="4"/>
      <c r="BJ73" s="4">
        <v>0</v>
      </c>
      <c r="BK73" s="4"/>
      <c r="BL73" s="17"/>
      <c r="BM73" s="4"/>
      <c r="BN73" s="3"/>
      <c r="BO73" s="3"/>
      <c r="BP73" s="18">
        <v>0.267</v>
      </c>
      <c r="BQ73" s="18">
        <v>0</v>
      </c>
      <c r="BR73" s="18">
        <v>0</v>
      </c>
      <c r="BS73" s="18">
        <v>0.004</v>
      </c>
      <c r="BT73" s="18">
        <v>1.7289999999999999</v>
      </c>
      <c r="BU73" s="18">
        <v>0</v>
      </c>
      <c r="BV73" s="18">
        <v>0</v>
      </c>
      <c r="BW73" s="18">
        <v>0.519</v>
      </c>
      <c r="BX73" s="18">
        <v>0</v>
      </c>
      <c r="BY73" s="18">
        <v>0.043</v>
      </c>
      <c r="BZ73" s="18">
        <v>2.562</v>
      </c>
      <c r="CA73" s="19">
        <v>77</v>
      </c>
      <c r="CB73" s="18">
        <v>1.9656113616002509</v>
      </c>
      <c r="CC73" s="3"/>
      <c r="CD73" s="11"/>
      <c r="CE73" s="8"/>
    </row>
    <row r="74" spans="1:83" ht="17.25" customHeight="1">
      <c r="A74" s="20" t="s">
        <v>166</v>
      </c>
      <c r="B74" s="20" t="s">
        <v>167</v>
      </c>
      <c r="C74" s="20" t="s">
        <v>71</v>
      </c>
      <c r="D74" s="21">
        <v>1056998700</v>
      </c>
      <c r="E74" s="21">
        <v>792714700</v>
      </c>
      <c r="F74" s="6">
        <v>1849713400</v>
      </c>
      <c r="G74" s="9"/>
      <c r="H74" s="9">
        <v>1849713400</v>
      </c>
      <c r="I74" s="12">
        <v>2485633</v>
      </c>
      <c r="J74" s="6">
        <v>1852199033</v>
      </c>
      <c r="K74" s="22">
        <v>1.6469999999999998</v>
      </c>
      <c r="L74" s="10">
        <v>100.32</v>
      </c>
      <c r="M74" s="23"/>
      <c r="N74" s="12"/>
      <c r="O74" s="13">
        <v>9535865</v>
      </c>
      <c r="P74" s="6">
        <f t="shared" si="11"/>
        <v>1861734898</v>
      </c>
      <c r="Q74" s="7">
        <v>3823210.75</v>
      </c>
      <c r="R74" s="7">
        <v>0</v>
      </c>
      <c r="S74" s="14">
        <v>-22960.33</v>
      </c>
      <c r="T74" s="14">
        <f t="shared" si="12"/>
        <v>3800250.42</v>
      </c>
      <c r="U74" s="3"/>
      <c r="V74" s="24">
        <v>3800250.42</v>
      </c>
      <c r="W74" s="15"/>
      <c r="X74" s="15"/>
      <c r="Y74" s="25">
        <v>46543.37</v>
      </c>
      <c r="Z74" s="16">
        <v>17245865</v>
      </c>
      <c r="AA74" s="16"/>
      <c r="AB74" s="16"/>
      <c r="AC74" s="16">
        <v>9409286</v>
      </c>
      <c r="AD74" s="16"/>
      <c r="AE74" s="16"/>
      <c r="AF74" s="26">
        <v>30501944.79</v>
      </c>
      <c r="AG74" s="4">
        <v>24986600</v>
      </c>
      <c r="AH74" s="4"/>
      <c r="AI74" s="4">
        <v>56425800</v>
      </c>
      <c r="AJ74" s="4">
        <v>20717800</v>
      </c>
      <c r="AK74" s="4"/>
      <c r="AL74" s="4">
        <v>57163500</v>
      </c>
      <c r="AM74" s="5">
        <v>159293700</v>
      </c>
      <c r="AN74" s="17"/>
      <c r="AO74" s="17">
        <v>7123603.55</v>
      </c>
      <c r="AP74" s="17">
        <v>265000</v>
      </c>
      <c r="AQ74" s="27">
        <v>7388603.55</v>
      </c>
      <c r="AR74" s="4">
        <v>23250</v>
      </c>
      <c r="AS74" s="4">
        <v>58000</v>
      </c>
      <c r="AT74" s="4"/>
      <c r="AU74" s="4"/>
      <c r="AV74" s="4"/>
      <c r="AW74" s="4"/>
      <c r="AX74" s="4"/>
      <c r="AY74" s="4"/>
      <c r="AZ74" s="4"/>
      <c r="BA74" s="4"/>
      <c r="BB74" s="4"/>
      <c r="BC74" s="4"/>
      <c r="BD74" s="4"/>
      <c r="BE74" s="4"/>
      <c r="BF74" s="4"/>
      <c r="BG74" s="4"/>
      <c r="BH74" s="4"/>
      <c r="BI74" s="4"/>
      <c r="BJ74" s="4">
        <v>0</v>
      </c>
      <c r="BK74" s="4"/>
      <c r="BL74" s="17"/>
      <c r="BM74" s="4"/>
      <c r="BN74" s="3"/>
      <c r="BO74" s="3"/>
      <c r="BP74" s="18">
        <v>0.206</v>
      </c>
      <c r="BQ74" s="18">
        <v>0</v>
      </c>
      <c r="BR74" s="18">
        <v>0</v>
      </c>
      <c r="BS74" s="18">
        <v>0.002</v>
      </c>
      <c r="BT74" s="18">
        <v>0.931</v>
      </c>
      <c r="BU74" s="18">
        <v>0</v>
      </c>
      <c r="BV74" s="18">
        <v>0</v>
      </c>
      <c r="BW74" s="18">
        <v>0.508</v>
      </c>
      <c r="BX74" s="18">
        <v>0</v>
      </c>
      <c r="BY74" s="18">
        <v>0</v>
      </c>
      <c r="BZ74" s="18">
        <v>1.6469999999999998</v>
      </c>
      <c r="CA74" s="19">
        <v>100.32</v>
      </c>
      <c r="CB74" s="18">
        <v>1.638361338274704</v>
      </c>
      <c r="CC74" s="3"/>
      <c r="CD74" s="11"/>
      <c r="CE74" s="8"/>
    </row>
    <row r="75" spans="1:83" ht="17.25" customHeight="1">
      <c r="A75" s="20" t="s">
        <v>168</v>
      </c>
      <c r="B75" s="20" t="s">
        <v>169</v>
      </c>
      <c r="C75" s="20" t="s">
        <v>71</v>
      </c>
      <c r="D75" s="21">
        <v>572296500</v>
      </c>
      <c r="E75" s="21">
        <v>665136200</v>
      </c>
      <c r="F75" s="6">
        <v>1237432700</v>
      </c>
      <c r="G75" s="9">
        <v>1716500</v>
      </c>
      <c r="H75" s="9">
        <v>1235716200</v>
      </c>
      <c r="I75" s="12">
        <v>2099972</v>
      </c>
      <c r="J75" s="6">
        <v>1237816172</v>
      </c>
      <c r="K75" s="22">
        <v>3.255</v>
      </c>
      <c r="L75" s="10">
        <v>92.72</v>
      </c>
      <c r="M75" s="23"/>
      <c r="N75" s="12"/>
      <c r="O75" s="13">
        <v>104920321</v>
      </c>
      <c r="P75" s="6">
        <f t="shared" si="11"/>
        <v>1342736493</v>
      </c>
      <c r="Q75" s="7">
        <v>2757409.02</v>
      </c>
      <c r="R75" s="7">
        <v>0</v>
      </c>
      <c r="S75" s="14">
        <v>-64747.93</v>
      </c>
      <c r="T75" s="14">
        <f t="shared" si="12"/>
        <v>2692661.09</v>
      </c>
      <c r="U75" s="3"/>
      <c r="V75" s="24">
        <v>2692661.09</v>
      </c>
      <c r="W75" s="15"/>
      <c r="X75" s="15"/>
      <c r="Y75" s="25">
        <v>33568.41</v>
      </c>
      <c r="Z75" s="16">
        <v>22027948</v>
      </c>
      <c r="AA75" s="16"/>
      <c r="AB75" s="16"/>
      <c r="AC75" s="16">
        <v>15043104</v>
      </c>
      <c r="AD75" s="16"/>
      <c r="AE75" s="16">
        <v>481553</v>
      </c>
      <c r="AF75" s="26">
        <v>40278834.5</v>
      </c>
      <c r="AG75" s="4">
        <v>40700100</v>
      </c>
      <c r="AH75" s="4">
        <v>3166700</v>
      </c>
      <c r="AI75" s="4">
        <v>97462800</v>
      </c>
      <c r="AJ75" s="4">
        <v>19948800</v>
      </c>
      <c r="AK75" s="4"/>
      <c r="AL75" s="4">
        <v>14313300</v>
      </c>
      <c r="AM75" s="5">
        <v>175591700</v>
      </c>
      <c r="AN75" s="17">
        <v>950000</v>
      </c>
      <c r="AO75" s="17">
        <v>3206994</v>
      </c>
      <c r="AP75" s="17">
        <v>800000</v>
      </c>
      <c r="AQ75" s="27">
        <v>4956994</v>
      </c>
      <c r="AR75" s="4">
        <v>22000</v>
      </c>
      <c r="AS75" s="4">
        <v>75500</v>
      </c>
      <c r="AT75" s="4"/>
      <c r="AU75" s="4"/>
      <c r="AV75" s="4"/>
      <c r="AW75" s="4"/>
      <c r="AX75" s="4"/>
      <c r="AY75" s="4"/>
      <c r="AZ75" s="4"/>
      <c r="BA75" s="4"/>
      <c r="BB75" s="4"/>
      <c r="BC75" s="4"/>
      <c r="BD75" s="4">
        <v>1716500</v>
      </c>
      <c r="BE75" s="4"/>
      <c r="BF75" s="4"/>
      <c r="BG75" s="4"/>
      <c r="BH75" s="4"/>
      <c r="BI75" s="4"/>
      <c r="BJ75" s="4">
        <v>1716500</v>
      </c>
      <c r="BK75" s="4"/>
      <c r="BL75" s="17"/>
      <c r="BM75" s="4"/>
      <c r="BN75" s="3"/>
      <c r="BO75" s="3"/>
      <c r="BP75" s="18">
        <v>0.218</v>
      </c>
      <c r="BQ75" s="18">
        <v>0</v>
      </c>
      <c r="BR75" s="18">
        <v>0</v>
      </c>
      <c r="BS75" s="18">
        <v>0.003</v>
      </c>
      <c r="BT75" s="18">
        <v>1.78</v>
      </c>
      <c r="BU75" s="18">
        <v>0</v>
      </c>
      <c r="BV75" s="18">
        <v>0</v>
      </c>
      <c r="BW75" s="18">
        <v>1.215</v>
      </c>
      <c r="BX75" s="18">
        <v>0</v>
      </c>
      <c r="BY75" s="18">
        <v>0.039</v>
      </c>
      <c r="BZ75" s="18">
        <v>3.255</v>
      </c>
      <c r="CA75" s="19">
        <v>92.72</v>
      </c>
      <c r="CB75" s="18">
        <v>2.999757190631446</v>
      </c>
      <c r="CC75" s="3"/>
      <c r="CD75" s="11"/>
      <c r="CE75" s="8"/>
    </row>
    <row r="76" spans="1:83" ht="17.25" customHeight="1">
      <c r="A76" s="20" t="s">
        <v>170</v>
      </c>
      <c r="B76" s="20" t="s">
        <v>171</v>
      </c>
      <c r="C76" s="20" t="s">
        <v>71</v>
      </c>
      <c r="D76" s="21">
        <v>3639996700</v>
      </c>
      <c r="E76" s="21">
        <v>3011350700</v>
      </c>
      <c r="F76" s="6">
        <v>6651347400</v>
      </c>
      <c r="G76" s="9"/>
      <c r="H76" s="9">
        <v>6651347400</v>
      </c>
      <c r="I76" s="12">
        <v>9425266</v>
      </c>
      <c r="J76" s="6">
        <v>6660772666</v>
      </c>
      <c r="K76" s="22">
        <v>1.956</v>
      </c>
      <c r="L76" s="10">
        <v>103.06</v>
      </c>
      <c r="M76" s="23"/>
      <c r="N76" s="12"/>
      <c r="O76" s="13">
        <v>-183889653</v>
      </c>
      <c r="P76" s="6">
        <f t="shared" si="11"/>
        <v>6476883013</v>
      </c>
      <c r="Q76" s="7">
        <v>13300759.85</v>
      </c>
      <c r="R76" s="7">
        <v>0</v>
      </c>
      <c r="S76" s="14">
        <v>-67179.84</v>
      </c>
      <c r="T76" s="14">
        <f t="shared" si="12"/>
        <v>13233580.01</v>
      </c>
      <c r="U76" s="3"/>
      <c r="V76" s="24">
        <v>13233580.01</v>
      </c>
      <c r="W76" s="15"/>
      <c r="X76" s="15"/>
      <c r="Y76" s="25">
        <v>161922.08</v>
      </c>
      <c r="Z76" s="16">
        <v>84454657.71</v>
      </c>
      <c r="AA76" s="16"/>
      <c r="AB76" s="16"/>
      <c r="AC76" s="16">
        <v>29903085.6</v>
      </c>
      <c r="AD76" s="16">
        <v>332567.37</v>
      </c>
      <c r="AE76" s="16">
        <v>2162386</v>
      </c>
      <c r="AF76" s="26">
        <v>130248198.77000001</v>
      </c>
      <c r="AG76" s="4">
        <v>161036800</v>
      </c>
      <c r="AH76" s="4">
        <v>10543500</v>
      </c>
      <c r="AI76" s="4">
        <v>203549500</v>
      </c>
      <c r="AJ76" s="4">
        <v>120398900</v>
      </c>
      <c r="AK76" s="4">
        <v>23856100</v>
      </c>
      <c r="AL76" s="4">
        <v>232259100</v>
      </c>
      <c r="AM76" s="5">
        <v>751643900</v>
      </c>
      <c r="AN76" s="17">
        <v>2670000</v>
      </c>
      <c r="AO76" s="17">
        <v>8841536.06</v>
      </c>
      <c r="AP76" s="17">
        <v>890000</v>
      </c>
      <c r="AQ76" s="27">
        <v>12401536.06</v>
      </c>
      <c r="AR76" s="4">
        <v>18500</v>
      </c>
      <c r="AS76" s="4">
        <v>141000</v>
      </c>
      <c r="AT76" s="4"/>
      <c r="AU76" s="4"/>
      <c r="AV76" s="4"/>
      <c r="AW76" s="4"/>
      <c r="AX76" s="4"/>
      <c r="AY76" s="4"/>
      <c r="AZ76" s="4"/>
      <c r="BA76" s="4"/>
      <c r="BB76" s="4"/>
      <c r="BC76" s="4"/>
      <c r="BD76" s="4"/>
      <c r="BE76" s="4"/>
      <c r="BF76" s="4"/>
      <c r="BG76" s="4"/>
      <c r="BH76" s="4"/>
      <c r="BI76" s="4"/>
      <c r="BJ76" s="4">
        <v>0</v>
      </c>
      <c r="BK76" s="4"/>
      <c r="BL76" s="17"/>
      <c r="BM76" s="4"/>
      <c r="BN76" s="3"/>
      <c r="BO76" s="3"/>
      <c r="BP76" s="18">
        <v>0.199</v>
      </c>
      <c r="BQ76" s="18">
        <v>0</v>
      </c>
      <c r="BR76" s="18">
        <v>0</v>
      </c>
      <c r="BS76" s="18">
        <v>0.003</v>
      </c>
      <c r="BT76" s="18">
        <v>1.268</v>
      </c>
      <c r="BU76" s="18">
        <v>0</v>
      </c>
      <c r="BV76" s="18">
        <v>0</v>
      </c>
      <c r="BW76" s="18">
        <v>0.449</v>
      </c>
      <c r="BX76" s="18">
        <v>0.005</v>
      </c>
      <c r="BY76" s="18">
        <v>0.032</v>
      </c>
      <c r="BZ76" s="18">
        <v>1.956</v>
      </c>
      <c r="CA76" s="19">
        <v>103.06</v>
      </c>
      <c r="CB76" s="18">
        <v>2.010970377395637</v>
      </c>
      <c r="CC76" s="3"/>
      <c r="CD76" s="11"/>
      <c r="CE76" s="8"/>
    </row>
    <row r="77" spans="1:83" ht="17.25" customHeight="1">
      <c r="A77" s="20" t="s">
        <v>172</v>
      </c>
      <c r="B77" s="20" t="s">
        <v>173</v>
      </c>
      <c r="C77" s="20" t="s">
        <v>71</v>
      </c>
      <c r="D77" s="21">
        <v>1045696000</v>
      </c>
      <c r="E77" s="21">
        <v>582406400</v>
      </c>
      <c r="F77" s="6">
        <v>1628102400</v>
      </c>
      <c r="G77" s="9"/>
      <c r="H77" s="9">
        <v>1628102400</v>
      </c>
      <c r="I77" s="12">
        <v>6992114</v>
      </c>
      <c r="J77" s="6">
        <v>1635094514</v>
      </c>
      <c r="K77" s="22">
        <v>2.671</v>
      </c>
      <c r="L77" s="10">
        <v>88.73</v>
      </c>
      <c r="M77" s="23"/>
      <c r="N77" s="12"/>
      <c r="O77" s="13">
        <v>210425100</v>
      </c>
      <c r="P77" s="6">
        <f t="shared" si="11"/>
        <v>1845519614</v>
      </c>
      <c r="Q77" s="7">
        <v>3789911.46</v>
      </c>
      <c r="R77" s="7">
        <v>0</v>
      </c>
      <c r="S77" s="14">
        <v>-16111.08</v>
      </c>
      <c r="T77" s="14">
        <f t="shared" si="12"/>
        <v>3773800.38</v>
      </c>
      <c r="U77" s="3"/>
      <c r="V77" s="24">
        <v>3773800.38</v>
      </c>
      <c r="W77" s="15"/>
      <c r="X77" s="15"/>
      <c r="Y77" s="25">
        <v>46137.99</v>
      </c>
      <c r="Z77" s="16">
        <v>14239249</v>
      </c>
      <c r="AA77" s="16">
        <v>14215733.04</v>
      </c>
      <c r="AB77" s="16"/>
      <c r="AC77" s="16">
        <v>10613773</v>
      </c>
      <c r="AD77" s="16">
        <v>163509.45</v>
      </c>
      <c r="AE77" s="16">
        <v>613975</v>
      </c>
      <c r="AF77" s="26">
        <v>43666177.86</v>
      </c>
      <c r="AG77" s="4">
        <v>36869400</v>
      </c>
      <c r="AH77" s="4"/>
      <c r="AI77" s="4">
        <v>45648200</v>
      </c>
      <c r="AJ77" s="4">
        <v>23124800</v>
      </c>
      <c r="AK77" s="4"/>
      <c r="AL77" s="4">
        <v>26623000</v>
      </c>
      <c r="AM77" s="5">
        <v>132265400</v>
      </c>
      <c r="AN77" s="17">
        <v>1178250</v>
      </c>
      <c r="AO77" s="17">
        <v>1816026.91</v>
      </c>
      <c r="AP77" s="17">
        <v>366000</v>
      </c>
      <c r="AQ77" s="27">
        <v>3360276.91</v>
      </c>
      <c r="AR77" s="4">
        <v>13750</v>
      </c>
      <c r="AS77" s="4">
        <v>106250</v>
      </c>
      <c r="AT77" s="4"/>
      <c r="AU77" s="4"/>
      <c r="AV77" s="4"/>
      <c r="AW77" s="4"/>
      <c r="AX77" s="4"/>
      <c r="AY77" s="4"/>
      <c r="AZ77" s="4"/>
      <c r="BA77" s="4"/>
      <c r="BB77" s="4"/>
      <c r="BC77" s="4"/>
      <c r="BD77" s="4"/>
      <c r="BE77" s="4"/>
      <c r="BF77" s="4"/>
      <c r="BG77" s="4"/>
      <c r="BH77" s="4"/>
      <c r="BI77" s="4"/>
      <c r="BJ77" s="4">
        <v>0</v>
      </c>
      <c r="BK77" s="4"/>
      <c r="BL77" s="17"/>
      <c r="BM77" s="4"/>
      <c r="BN77" s="3"/>
      <c r="BO77" s="3"/>
      <c r="BP77" s="18">
        <v>0.231</v>
      </c>
      <c r="BQ77" s="18">
        <v>0</v>
      </c>
      <c r="BR77" s="18">
        <v>0</v>
      </c>
      <c r="BS77" s="18">
        <v>0.003</v>
      </c>
      <c r="BT77" s="18">
        <v>0.871</v>
      </c>
      <c r="BU77" s="18">
        <v>0.869</v>
      </c>
      <c r="BV77" s="18">
        <v>0</v>
      </c>
      <c r="BW77" s="18">
        <v>0.649</v>
      </c>
      <c r="BX77" s="18">
        <v>0.01</v>
      </c>
      <c r="BY77" s="18">
        <v>0.038</v>
      </c>
      <c r="BZ77" s="18">
        <v>2.671</v>
      </c>
      <c r="CA77" s="19">
        <v>88.73</v>
      </c>
      <c r="CB77" s="18">
        <v>2.3660641441440675</v>
      </c>
      <c r="CC77" s="3"/>
      <c r="CD77" s="11"/>
      <c r="CE77" s="8"/>
    </row>
    <row r="78" spans="1:83" ht="17.25" customHeight="1">
      <c r="A78" s="20" t="s">
        <v>174</v>
      </c>
      <c r="B78" s="20" t="s">
        <v>175</v>
      </c>
      <c r="C78" s="20" t="s">
        <v>71</v>
      </c>
      <c r="D78" s="21">
        <v>1146454365</v>
      </c>
      <c r="E78" s="21">
        <v>934678235</v>
      </c>
      <c r="F78" s="6">
        <v>2081132600</v>
      </c>
      <c r="G78" s="9"/>
      <c r="H78" s="9">
        <v>2081132600</v>
      </c>
      <c r="I78" s="12">
        <v>1600551</v>
      </c>
      <c r="J78" s="6">
        <v>2082733151</v>
      </c>
      <c r="K78" s="22">
        <v>2.101</v>
      </c>
      <c r="L78" s="10">
        <v>100.52</v>
      </c>
      <c r="M78" s="23"/>
      <c r="N78" s="12"/>
      <c r="O78" s="13">
        <v>-7572127</v>
      </c>
      <c r="P78" s="6">
        <f t="shared" si="11"/>
        <v>2075161024</v>
      </c>
      <c r="Q78" s="7">
        <v>4261497.14</v>
      </c>
      <c r="R78" s="7">
        <v>0</v>
      </c>
      <c r="S78" s="14">
        <v>-15215.16</v>
      </c>
      <c r="T78" s="14">
        <f t="shared" si="12"/>
        <v>4246281.9799999995</v>
      </c>
      <c r="U78" s="3"/>
      <c r="V78" s="24">
        <v>4246281.9799999995</v>
      </c>
      <c r="W78" s="15"/>
      <c r="X78" s="15"/>
      <c r="Y78" s="25">
        <v>51879.03</v>
      </c>
      <c r="Z78" s="16">
        <v>19719471</v>
      </c>
      <c r="AA78" s="16">
        <v>10116618.1</v>
      </c>
      <c r="AB78" s="16"/>
      <c r="AC78" s="16">
        <v>8696034</v>
      </c>
      <c r="AD78" s="16">
        <v>208278</v>
      </c>
      <c r="AE78" s="16">
        <v>700740</v>
      </c>
      <c r="AF78" s="26">
        <v>43739302.11</v>
      </c>
      <c r="AG78" s="4">
        <v>32609300</v>
      </c>
      <c r="AH78" s="4"/>
      <c r="AI78" s="4">
        <v>64288900</v>
      </c>
      <c r="AJ78" s="4">
        <v>3637100</v>
      </c>
      <c r="AK78" s="4">
        <v>600000</v>
      </c>
      <c r="AL78" s="4">
        <v>22346900</v>
      </c>
      <c r="AM78" s="5">
        <v>123482200</v>
      </c>
      <c r="AN78" s="17">
        <v>775000</v>
      </c>
      <c r="AO78" s="17">
        <v>1751146</v>
      </c>
      <c r="AP78" s="17">
        <v>350000</v>
      </c>
      <c r="AQ78" s="27">
        <v>2876146</v>
      </c>
      <c r="AR78" s="4">
        <v>10250</v>
      </c>
      <c r="AS78" s="4">
        <v>91250</v>
      </c>
      <c r="AT78" s="4"/>
      <c r="AU78" s="4"/>
      <c r="AV78" s="4"/>
      <c r="AW78" s="4"/>
      <c r="AX78" s="4"/>
      <c r="AY78" s="4"/>
      <c r="AZ78" s="4"/>
      <c r="BA78" s="4"/>
      <c r="BB78" s="4"/>
      <c r="BC78" s="4"/>
      <c r="BD78" s="4"/>
      <c r="BE78" s="4"/>
      <c r="BF78" s="4"/>
      <c r="BG78" s="4"/>
      <c r="BH78" s="4"/>
      <c r="BI78" s="4"/>
      <c r="BJ78" s="4">
        <v>0</v>
      </c>
      <c r="BK78" s="4"/>
      <c r="BL78" s="17"/>
      <c r="BM78" s="4"/>
      <c r="BN78" s="3"/>
      <c r="BO78" s="3"/>
      <c r="BP78" s="18">
        <v>0.204</v>
      </c>
      <c r="BQ78" s="18">
        <v>0</v>
      </c>
      <c r="BR78" s="18">
        <v>0</v>
      </c>
      <c r="BS78" s="18">
        <v>0.003</v>
      </c>
      <c r="BT78" s="18">
        <v>0.947</v>
      </c>
      <c r="BU78" s="18">
        <v>0.486</v>
      </c>
      <c r="BV78" s="18">
        <v>0</v>
      </c>
      <c r="BW78" s="18">
        <v>0.417</v>
      </c>
      <c r="BX78" s="18">
        <v>0.01</v>
      </c>
      <c r="BY78" s="18">
        <v>0.034</v>
      </c>
      <c r="BZ78" s="18">
        <v>2.101</v>
      </c>
      <c r="CA78" s="19">
        <v>100.52</v>
      </c>
      <c r="CB78" s="18">
        <v>2.1077546081551697</v>
      </c>
      <c r="CC78" s="3"/>
      <c r="CD78" s="11"/>
      <c r="CE78" s="8"/>
    </row>
    <row r="79" spans="1:83" ht="17.25" customHeight="1">
      <c r="A79" s="20" t="s">
        <v>176</v>
      </c>
      <c r="B79" s="20" t="s">
        <v>177</v>
      </c>
      <c r="C79" s="20" t="s">
        <v>71</v>
      </c>
      <c r="D79" s="21">
        <v>481937100</v>
      </c>
      <c r="E79" s="21">
        <v>497038000</v>
      </c>
      <c r="F79" s="6">
        <v>978975100</v>
      </c>
      <c r="G79" s="9"/>
      <c r="H79" s="9">
        <v>978975100</v>
      </c>
      <c r="I79" s="12">
        <v>24940711</v>
      </c>
      <c r="J79" s="6">
        <v>1003915811</v>
      </c>
      <c r="K79" s="22">
        <v>2.013</v>
      </c>
      <c r="L79" s="10">
        <v>94.11</v>
      </c>
      <c r="M79" s="23"/>
      <c r="N79" s="12"/>
      <c r="O79" s="13">
        <v>66481509</v>
      </c>
      <c r="P79" s="6">
        <f t="shared" si="11"/>
        <v>1070397320</v>
      </c>
      <c r="Q79" s="7">
        <v>2198140.32</v>
      </c>
      <c r="R79" s="7">
        <v>0</v>
      </c>
      <c r="S79" s="14">
        <v>-36595.42</v>
      </c>
      <c r="T79" s="14">
        <f t="shared" si="12"/>
        <v>2161544.9</v>
      </c>
      <c r="U79" s="3"/>
      <c r="V79" s="24">
        <v>2161544.9</v>
      </c>
      <c r="W79" s="15"/>
      <c r="X79" s="15"/>
      <c r="Y79" s="25">
        <v>26759.93</v>
      </c>
      <c r="Z79" s="16">
        <v>9624444</v>
      </c>
      <c r="AA79" s="16"/>
      <c r="AB79" s="16"/>
      <c r="AC79" s="16">
        <v>8386399.06</v>
      </c>
      <c r="AD79" s="16"/>
      <c r="AE79" s="16"/>
      <c r="AF79" s="26">
        <v>20199147.89</v>
      </c>
      <c r="AG79" s="4">
        <v>11673300</v>
      </c>
      <c r="AH79" s="4">
        <v>3128300</v>
      </c>
      <c r="AI79" s="4">
        <v>36347300</v>
      </c>
      <c r="AJ79" s="4">
        <v>4476800</v>
      </c>
      <c r="AK79" s="4"/>
      <c r="AL79" s="4">
        <v>5325300</v>
      </c>
      <c r="AM79" s="5">
        <v>60951000</v>
      </c>
      <c r="AN79" s="17">
        <v>250000</v>
      </c>
      <c r="AO79" s="17">
        <v>2488496.5</v>
      </c>
      <c r="AP79" s="17">
        <v>275000</v>
      </c>
      <c r="AQ79" s="27">
        <v>3013496.5</v>
      </c>
      <c r="AR79" s="4">
        <v>19250</v>
      </c>
      <c r="AS79" s="4">
        <v>62250</v>
      </c>
      <c r="AT79" s="4"/>
      <c r="AU79" s="4"/>
      <c r="AV79" s="4"/>
      <c r="AW79" s="4"/>
      <c r="AX79" s="4"/>
      <c r="AY79" s="4"/>
      <c r="AZ79" s="4"/>
      <c r="BA79" s="4"/>
      <c r="BB79" s="4"/>
      <c r="BC79" s="4"/>
      <c r="BD79" s="4"/>
      <c r="BE79" s="4"/>
      <c r="BF79" s="4"/>
      <c r="BG79" s="4"/>
      <c r="BH79" s="4"/>
      <c r="BI79" s="4"/>
      <c r="BJ79" s="4">
        <v>0</v>
      </c>
      <c r="BK79" s="4"/>
      <c r="BL79" s="17">
        <v>94787</v>
      </c>
      <c r="BM79" s="4"/>
      <c r="BN79" s="3"/>
      <c r="BO79" s="3"/>
      <c r="BP79" s="18">
        <v>0.216</v>
      </c>
      <c r="BQ79" s="18">
        <v>0</v>
      </c>
      <c r="BR79" s="18">
        <v>0</v>
      </c>
      <c r="BS79" s="18">
        <v>0.003</v>
      </c>
      <c r="BT79" s="18">
        <v>0.959</v>
      </c>
      <c r="BU79" s="18">
        <v>0</v>
      </c>
      <c r="BV79" s="18">
        <v>0</v>
      </c>
      <c r="BW79" s="18">
        <v>0.835</v>
      </c>
      <c r="BX79" s="18">
        <v>0</v>
      </c>
      <c r="BY79" s="18">
        <v>0</v>
      </c>
      <c r="BZ79" s="18">
        <v>2.013</v>
      </c>
      <c r="CA79" s="19">
        <v>94.11</v>
      </c>
      <c r="CB79" s="18">
        <v>1.8870701105641783</v>
      </c>
      <c r="CC79" s="3"/>
      <c r="CD79" s="11"/>
      <c r="CE79" s="8"/>
    </row>
    <row r="80" spans="1:83" ht="17.25" customHeight="1">
      <c r="A80" s="20" t="s">
        <v>178</v>
      </c>
      <c r="B80" s="20" t="s">
        <v>179</v>
      </c>
      <c r="C80" s="20" t="s">
        <v>71</v>
      </c>
      <c r="D80" s="21">
        <v>132227742</v>
      </c>
      <c r="E80" s="21">
        <v>89398800</v>
      </c>
      <c r="F80" s="6">
        <v>221626542</v>
      </c>
      <c r="G80" s="9"/>
      <c r="H80" s="9">
        <v>221626542</v>
      </c>
      <c r="I80" s="12">
        <v>181205</v>
      </c>
      <c r="J80" s="6">
        <v>221807747</v>
      </c>
      <c r="K80" s="22">
        <v>1.0519999999999998</v>
      </c>
      <c r="L80" s="10">
        <v>76.32</v>
      </c>
      <c r="M80" s="23"/>
      <c r="N80" s="12"/>
      <c r="O80" s="13">
        <v>72114332</v>
      </c>
      <c r="P80" s="6">
        <f t="shared" si="11"/>
        <v>293922079</v>
      </c>
      <c r="Q80" s="7">
        <v>603590.8</v>
      </c>
      <c r="R80" s="7">
        <v>0</v>
      </c>
      <c r="S80" s="14">
        <v>-19911.84</v>
      </c>
      <c r="T80" s="14">
        <f t="shared" si="12"/>
        <v>583678.9600000001</v>
      </c>
      <c r="U80" s="3"/>
      <c r="V80" s="24">
        <v>583678.9600000001</v>
      </c>
      <c r="W80" s="15"/>
      <c r="X80" s="15"/>
      <c r="Y80" s="25">
        <v>7348.05</v>
      </c>
      <c r="Z80" s="16">
        <v>654046</v>
      </c>
      <c r="AA80" s="16"/>
      <c r="AB80" s="16"/>
      <c r="AC80" s="16">
        <v>1087468</v>
      </c>
      <c r="AD80" s="16"/>
      <c r="AE80" s="16"/>
      <c r="AF80" s="26">
        <v>2332541.0100000002</v>
      </c>
      <c r="AG80" s="4">
        <v>23587800</v>
      </c>
      <c r="AH80" s="4"/>
      <c r="AI80" s="4">
        <v>25074000</v>
      </c>
      <c r="AJ80" s="4"/>
      <c r="AK80" s="4"/>
      <c r="AL80" s="4">
        <v>23061600</v>
      </c>
      <c r="AM80" s="5">
        <v>71723400</v>
      </c>
      <c r="AN80" s="17">
        <v>112000</v>
      </c>
      <c r="AO80" s="17">
        <v>290836</v>
      </c>
      <c r="AP80" s="17">
        <v>30000</v>
      </c>
      <c r="AQ80" s="27">
        <v>432836</v>
      </c>
      <c r="AR80" s="4"/>
      <c r="AS80" s="4">
        <v>2000</v>
      </c>
      <c r="AT80" s="4"/>
      <c r="AU80" s="4"/>
      <c r="AV80" s="4"/>
      <c r="AW80" s="4"/>
      <c r="AX80" s="4"/>
      <c r="AY80" s="4"/>
      <c r="AZ80" s="4"/>
      <c r="BA80" s="4"/>
      <c r="BB80" s="4"/>
      <c r="BC80" s="4"/>
      <c r="BD80" s="4"/>
      <c r="BE80" s="4"/>
      <c r="BF80" s="4"/>
      <c r="BG80" s="4"/>
      <c r="BH80" s="4"/>
      <c r="BI80" s="4"/>
      <c r="BJ80" s="4">
        <v>0</v>
      </c>
      <c r="BK80" s="4"/>
      <c r="BL80" s="17"/>
      <c r="BM80" s="4"/>
      <c r="BN80" s="3"/>
      <c r="BO80" s="3"/>
      <c r="BP80" s="18">
        <v>0.264</v>
      </c>
      <c r="BQ80" s="18">
        <v>0</v>
      </c>
      <c r="BR80" s="18">
        <v>0</v>
      </c>
      <c r="BS80" s="18">
        <v>0.004</v>
      </c>
      <c r="BT80" s="18">
        <v>0.294</v>
      </c>
      <c r="BU80" s="18">
        <v>0</v>
      </c>
      <c r="BV80" s="18">
        <v>0</v>
      </c>
      <c r="BW80" s="18">
        <v>0.49</v>
      </c>
      <c r="BX80" s="18">
        <v>0</v>
      </c>
      <c r="BY80" s="18">
        <v>0</v>
      </c>
      <c r="BZ80" s="18">
        <v>1.0519999999999998</v>
      </c>
      <c r="CA80" s="19">
        <v>76.32</v>
      </c>
      <c r="CB80" s="18">
        <v>0.7935916273918301</v>
      </c>
      <c r="CC80" s="3"/>
      <c r="CD80" s="11"/>
      <c r="CE80" s="8"/>
    </row>
    <row r="81" spans="1:83" ht="17.25" customHeight="1">
      <c r="A81" s="20" t="s">
        <v>180</v>
      </c>
      <c r="B81" s="20" t="s">
        <v>181</v>
      </c>
      <c r="C81" s="20" t="s">
        <v>71</v>
      </c>
      <c r="D81" s="21">
        <v>1450699550</v>
      </c>
      <c r="E81" s="21">
        <v>1346236350</v>
      </c>
      <c r="F81" s="6">
        <v>2796935900</v>
      </c>
      <c r="G81" s="9"/>
      <c r="H81" s="9">
        <v>2796935900</v>
      </c>
      <c r="I81" s="12">
        <v>14520124</v>
      </c>
      <c r="J81" s="6">
        <v>2811456024</v>
      </c>
      <c r="K81" s="22">
        <v>2.267</v>
      </c>
      <c r="L81" s="10">
        <v>99.35</v>
      </c>
      <c r="M81" s="23"/>
      <c r="N81" s="12"/>
      <c r="O81" s="13">
        <v>27006104</v>
      </c>
      <c r="P81" s="6">
        <f t="shared" si="11"/>
        <v>2838462128</v>
      </c>
      <c r="Q81" s="7">
        <v>5828992.59</v>
      </c>
      <c r="R81" s="7">
        <v>0</v>
      </c>
      <c r="S81" s="14">
        <v>-28484.67</v>
      </c>
      <c r="T81" s="14">
        <f t="shared" si="12"/>
        <v>5800507.92</v>
      </c>
      <c r="U81" s="3"/>
      <c r="V81" s="24">
        <v>5800507.92</v>
      </c>
      <c r="W81" s="15"/>
      <c r="X81" s="15"/>
      <c r="Y81" s="25">
        <v>70961.55</v>
      </c>
      <c r="Z81" s="16">
        <v>35728226</v>
      </c>
      <c r="AA81" s="16"/>
      <c r="AB81" s="16"/>
      <c r="AC81" s="16">
        <v>21177587.21</v>
      </c>
      <c r="AD81" s="16"/>
      <c r="AE81" s="16">
        <v>955665.28</v>
      </c>
      <c r="AF81" s="26">
        <v>63732947.96</v>
      </c>
      <c r="AG81" s="4">
        <v>39239300</v>
      </c>
      <c r="AH81" s="4">
        <v>38466600</v>
      </c>
      <c r="AI81" s="4">
        <v>85345000</v>
      </c>
      <c r="AJ81" s="4">
        <v>28894000</v>
      </c>
      <c r="AK81" s="4"/>
      <c r="AL81" s="4">
        <v>22451100</v>
      </c>
      <c r="AM81" s="5">
        <v>214396000</v>
      </c>
      <c r="AN81" s="17">
        <v>190000</v>
      </c>
      <c r="AO81" s="17">
        <v>4160074.48</v>
      </c>
      <c r="AP81" s="17">
        <v>725000</v>
      </c>
      <c r="AQ81" s="27">
        <v>5075074.48</v>
      </c>
      <c r="AR81" s="4">
        <v>28000</v>
      </c>
      <c r="AS81" s="4">
        <v>150000</v>
      </c>
      <c r="AT81" s="4"/>
      <c r="AU81" s="4"/>
      <c r="AV81" s="4"/>
      <c r="AW81" s="4"/>
      <c r="AX81" s="4"/>
      <c r="AY81" s="4"/>
      <c r="AZ81" s="4"/>
      <c r="BA81" s="4"/>
      <c r="BB81" s="4"/>
      <c r="BC81" s="4"/>
      <c r="BD81" s="4"/>
      <c r="BE81" s="4"/>
      <c r="BF81" s="4"/>
      <c r="BG81" s="4"/>
      <c r="BH81" s="4"/>
      <c r="BI81" s="4"/>
      <c r="BJ81" s="4">
        <v>0</v>
      </c>
      <c r="BK81" s="4"/>
      <c r="BL81" s="17"/>
      <c r="BM81" s="4"/>
      <c r="BN81" s="3"/>
      <c r="BO81" s="3"/>
      <c r="BP81" s="18">
        <v>0.207</v>
      </c>
      <c r="BQ81" s="18">
        <v>0</v>
      </c>
      <c r="BR81" s="18">
        <v>0</v>
      </c>
      <c r="BS81" s="18">
        <v>0.003</v>
      </c>
      <c r="BT81" s="18">
        <v>1.271</v>
      </c>
      <c r="BU81" s="18">
        <v>0</v>
      </c>
      <c r="BV81" s="18">
        <v>0</v>
      </c>
      <c r="BW81" s="18">
        <v>0.753</v>
      </c>
      <c r="BX81" s="18">
        <v>0</v>
      </c>
      <c r="BY81" s="18">
        <v>0.033</v>
      </c>
      <c r="BZ81" s="18">
        <v>2.267</v>
      </c>
      <c r="CA81" s="19">
        <v>99.35</v>
      </c>
      <c r="CB81" s="18">
        <v>2.2453337436249914</v>
      </c>
      <c r="CC81" s="3"/>
      <c r="CD81" s="11"/>
      <c r="CE81" s="8"/>
    </row>
    <row r="82" spans="1:83" ht="17.25" customHeight="1">
      <c r="A82" s="20" t="s">
        <v>182</v>
      </c>
      <c r="B82" s="20" t="s">
        <v>183</v>
      </c>
      <c r="C82" s="20" t="s">
        <v>71</v>
      </c>
      <c r="D82" s="21">
        <v>1085766000</v>
      </c>
      <c r="E82" s="21">
        <v>1198379100</v>
      </c>
      <c r="F82" s="6">
        <v>2284145100</v>
      </c>
      <c r="G82" s="9"/>
      <c r="H82" s="9">
        <v>2284145100</v>
      </c>
      <c r="I82" s="12">
        <v>2351315</v>
      </c>
      <c r="J82" s="6">
        <v>2286496415</v>
      </c>
      <c r="K82" s="22">
        <v>2.142</v>
      </c>
      <c r="L82" s="10">
        <v>92</v>
      </c>
      <c r="M82" s="23"/>
      <c r="N82" s="12"/>
      <c r="O82" s="13">
        <v>217351154</v>
      </c>
      <c r="P82" s="6">
        <f t="shared" si="11"/>
        <v>2503847569</v>
      </c>
      <c r="Q82" s="7">
        <v>5141836.77</v>
      </c>
      <c r="R82" s="7">
        <v>0</v>
      </c>
      <c r="S82" s="14">
        <v>-28172.22</v>
      </c>
      <c r="T82" s="14">
        <f t="shared" si="12"/>
        <v>5113664.55</v>
      </c>
      <c r="U82" s="3"/>
      <c r="V82" s="24">
        <v>5113664.55</v>
      </c>
      <c r="W82" s="15"/>
      <c r="X82" s="15"/>
      <c r="Y82" s="25">
        <v>62596.19</v>
      </c>
      <c r="Z82" s="16">
        <v>27809024</v>
      </c>
      <c r="AA82" s="16"/>
      <c r="AB82" s="16"/>
      <c r="AC82" s="16">
        <v>15160243</v>
      </c>
      <c r="AD82" s="16"/>
      <c r="AE82" s="16">
        <v>830050.12</v>
      </c>
      <c r="AF82" s="26">
        <v>48975577.86</v>
      </c>
      <c r="AG82" s="4">
        <v>45102100</v>
      </c>
      <c r="AH82" s="4"/>
      <c r="AI82" s="4">
        <v>25263300</v>
      </c>
      <c r="AJ82" s="4">
        <v>16920900</v>
      </c>
      <c r="AK82" s="4">
        <v>47109200</v>
      </c>
      <c r="AL82" s="4">
        <v>19653000</v>
      </c>
      <c r="AM82" s="5">
        <v>154048500</v>
      </c>
      <c r="AN82" s="17"/>
      <c r="AO82" s="17">
        <v>2712677.67</v>
      </c>
      <c r="AP82" s="17">
        <v>345000</v>
      </c>
      <c r="AQ82" s="27">
        <v>3057677.67</v>
      </c>
      <c r="AR82" s="4">
        <v>66750</v>
      </c>
      <c r="AS82" s="4">
        <v>169750</v>
      </c>
      <c r="AT82" s="4"/>
      <c r="AU82" s="4"/>
      <c r="AV82" s="4"/>
      <c r="AW82" s="4"/>
      <c r="AX82" s="4"/>
      <c r="AY82" s="4"/>
      <c r="AZ82" s="4"/>
      <c r="BA82" s="4"/>
      <c r="BB82" s="4"/>
      <c r="BC82" s="4"/>
      <c r="BD82" s="4"/>
      <c r="BE82" s="4"/>
      <c r="BF82" s="4"/>
      <c r="BG82" s="4"/>
      <c r="BH82" s="4"/>
      <c r="BI82" s="4"/>
      <c r="BJ82" s="4">
        <v>0</v>
      </c>
      <c r="BK82" s="4"/>
      <c r="BL82" s="17"/>
      <c r="BM82" s="4"/>
      <c r="BN82" s="3"/>
      <c r="BO82" s="3"/>
      <c r="BP82" s="18">
        <v>0.224</v>
      </c>
      <c r="BQ82" s="18">
        <v>0</v>
      </c>
      <c r="BR82" s="18">
        <v>0</v>
      </c>
      <c r="BS82" s="18">
        <v>0.003</v>
      </c>
      <c r="BT82" s="18">
        <v>1.216</v>
      </c>
      <c r="BU82" s="18">
        <v>0</v>
      </c>
      <c r="BV82" s="18">
        <v>0</v>
      </c>
      <c r="BW82" s="18">
        <v>0.663</v>
      </c>
      <c r="BX82" s="18">
        <v>0</v>
      </c>
      <c r="BY82" s="18">
        <v>0.036</v>
      </c>
      <c r="BZ82" s="18">
        <v>2.142</v>
      </c>
      <c r="CA82" s="19">
        <v>92</v>
      </c>
      <c r="CB82" s="18">
        <v>1.9560127567813612</v>
      </c>
      <c r="CC82" s="3"/>
      <c r="CD82" s="11"/>
      <c r="CE82" s="8"/>
    </row>
    <row r="83" spans="1:83" ht="17.25" customHeight="1">
      <c r="A83" s="20" t="s">
        <v>184</v>
      </c>
      <c r="B83" s="20" t="s">
        <v>185</v>
      </c>
      <c r="C83" s="20" t="s">
        <v>71</v>
      </c>
      <c r="D83" s="21">
        <v>1087354300</v>
      </c>
      <c r="E83" s="21">
        <v>1097066900</v>
      </c>
      <c r="F83" s="6">
        <v>2184421200</v>
      </c>
      <c r="G83" s="9"/>
      <c r="H83" s="9">
        <v>2184421200</v>
      </c>
      <c r="I83" s="12">
        <v>1256624</v>
      </c>
      <c r="J83" s="6">
        <v>2185677824</v>
      </c>
      <c r="K83" s="22">
        <v>0.953</v>
      </c>
      <c r="L83" s="10">
        <v>83.61</v>
      </c>
      <c r="M83" s="23"/>
      <c r="N83" s="12"/>
      <c r="O83" s="13">
        <v>428870782</v>
      </c>
      <c r="P83" s="6">
        <f t="shared" si="11"/>
        <v>2614548606</v>
      </c>
      <c r="Q83" s="7">
        <v>5369169.56</v>
      </c>
      <c r="R83" s="7">
        <v>0</v>
      </c>
      <c r="S83" s="14">
        <v>-64614.29</v>
      </c>
      <c r="T83" s="14">
        <f t="shared" si="12"/>
        <v>5304555.27</v>
      </c>
      <c r="U83" s="3"/>
      <c r="V83" s="24">
        <v>5304555.27</v>
      </c>
      <c r="W83" s="15"/>
      <c r="X83" s="15"/>
      <c r="Y83" s="25">
        <v>65363.72</v>
      </c>
      <c r="Z83" s="16">
        <v>7205441.5</v>
      </c>
      <c r="AA83" s="16"/>
      <c r="AB83" s="16"/>
      <c r="AC83" s="16">
        <v>8252685</v>
      </c>
      <c r="AD83" s="16"/>
      <c r="AE83" s="16"/>
      <c r="AF83" s="26">
        <v>20828045.49</v>
      </c>
      <c r="AG83" s="4">
        <v>9506300</v>
      </c>
      <c r="AH83" s="4">
        <v>10574300</v>
      </c>
      <c r="AI83" s="4">
        <v>19896700</v>
      </c>
      <c r="AJ83" s="4">
        <v>12973000</v>
      </c>
      <c r="AK83" s="4">
        <v>1209500</v>
      </c>
      <c r="AL83" s="4"/>
      <c r="AM83" s="5">
        <v>54159800</v>
      </c>
      <c r="AN83" s="17">
        <v>184375</v>
      </c>
      <c r="AO83" s="17">
        <v>3411537.46</v>
      </c>
      <c r="AP83" s="17">
        <v>312929</v>
      </c>
      <c r="AQ83" s="27">
        <v>3908841.46</v>
      </c>
      <c r="AR83" s="4">
        <v>250</v>
      </c>
      <c r="AS83" s="4">
        <v>19500</v>
      </c>
      <c r="AT83" s="4"/>
      <c r="AU83" s="4"/>
      <c r="AV83" s="4"/>
      <c r="AW83" s="4"/>
      <c r="AX83" s="4"/>
      <c r="AY83" s="4"/>
      <c r="AZ83" s="4"/>
      <c r="BA83" s="4"/>
      <c r="BB83" s="4"/>
      <c r="BC83" s="4"/>
      <c r="BD83" s="4"/>
      <c r="BE83" s="4"/>
      <c r="BF83" s="4"/>
      <c r="BG83" s="4"/>
      <c r="BH83" s="4"/>
      <c r="BI83" s="4"/>
      <c r="BJ83" s="4">
        <v>0</v>
      </c>
      <c r="BK83" s="4"/>
      <c r="BL83" s="17"/>
      <c r="BM83" s="4"/>
      <c r="BN83" s="3"/>
      <c r="BO83" s="3"/>
      <c r="BP83" s="18">
        <v>0.243</v>
      </c>
      <c r="BQ83" s="18">
        <v>0</v>
      </c>
      <c r="BR83" s="18">
        <v>0</v>
      </c>
      <c r="BS83" s="18">
        <v>0.003</v>
      </c>
      <c r="BT83" s="18">
        <v>0.33</v>
      </c>
      <c r="BU83" s="18">
        <v>0</v>
      </c>
      <c r="BV83" s="18">
        <v>0</v>
      </c>
      <c r="BW83" s="18">
        <v>0.377</v>
      </c>
      <c r="BX83" s="18">
        <v>0</v>
      </c>
      <c r="BY83" s="18">
        <v>0</v>
      </c>
      <c r="BZ83" s="18">
        <v>0.953</v>
      </c>
      <c r="CA83" s="19">
        <v>83.61</v>
      </c>
      <c r="CB83" s="18">
        <v>0.7966210856513714</v>
      </c>
      <c r="CC83" s="3"/>
      <c r="CD83" s="11"/>
      <c r="CE83" s="8"/>
    </row>
    <row r="84" spans="1:83" ht="17.25" customHeight="1">
      <c r="A84" s="20" t="s">
        <v>186</v>
      </c>
      <c r="B84" s="20" t="s">
        <v>187</v>
      </c>
      <c r="C84" s="20" t="s">
        <v>71</v>
      </c>
      <c r="D84" s="21">
        <v>211049000</v>
      </c>
      <c r="E84" s="21">
        <v>438293600</v>
      </c>
      <c r="F84" s="6">
        <v>649342600</v>
      </c>
      <c r="G84" s="9"/>
      <c r="H84" s="9">
        <v>649342600</v>
      </c>
      <c r="I84" s="12">
        <v>549928</v>
      </c>
      <c r="J84" s="6">
        <v>649892528</v>
      </c>
      <c r="K84" s="22">
        <v>2.1879999999999997</v>
      </c>
      <c r="L84" s="10">
        <v>92.86</v>
      </c>
      <c r="M84" s="23"/>
      <c r="N84" s="12"/>
      <c r="O84" s="13">
        <v>65236207</v>
      </c>
      <c r="P84" s="6">
        <f t="shared" si="11"/>
        <v>715128735</v>
      </c>
      <c r="Q84" s="7">
        <v>1468569.92</v>
      </c>
      <c r="R84" s="7">
        <v>0</v>
      </c>
      <c r="S84" s="14">
        <v>-58691.74</v>
      </c>
      <c r="T84" s="14">
        <f t="shared" si="12"/>
        <v>1409878.18</v>
      </c>
      <c r="U84" s="3"/>
      <c r="V84" s="24">
        <v>1409878.18</v>
      </c>
      <c r="W84" s="15"/>
      <c r="X84" s="15"/>
      <c r="Y84" s="25">
        <v>17878.22</v>
      </c>
      <c r="Z84" s="16">
        <v>7032461</v>
      </c>
      <c r="AA84" s="16"/>
      <c r="AB84" s="16"/>
      <c r="AC84" s="16">
        <v>5758660</v>
      </c>
      <c r="AD84" s="16"/>
      <c r="AE84" s="16"/>
      <c r="AF84" s="26">
        <v>14218877.4</v>
      </c>
      <c r="AG84" s="4">
        <v>13722600</v>
      </c>
      <c r="AH84" s="4"/>
      <c r="AI84" s="4">
        <v>16778300</v>
      </c>
      <c r="AJ84" s="4">
        <v>2065600</v>
      </c>
      <c r="AK84" s="4">
        <v>10480900</v>
      </c>
      <c r="AL84" s="4">
        <v>15660300</v>
      </c>
      <c r="AM84" s="5">
        <v>58707700</v>
      </c>
      <c r="AN84" s="17">
        <v>576000</v>
      </c>
      <c r="AO84" s="17">
        <v>1384177</v>
      </c>
      <c r="AP84" s="17"/>
      <c r="AQ84" s="27">
        <v>1960177</v>
      </c>
      <c r="AR84" s="4">
        <v>12250</v>
      </c>
      <c r="AS84" s="4">
        <v>19500</v>
      </c>
      <c r="AT84" s="4"/>
      <c r="AU84" s="4"/>
      <c r="AV84" s="4"/>
      <c r="AW84" s="4"/>
      <c r="AX84" s="4"/>
      <c r="AY84" s="4"/>
      <c r="AZ84" s="4"/>
      <c r="BA84" s="4"/>
      <c r="BB84" s="4"/>
      <c r="BC84" s="4"/>
      <c r="BD84" s="4"/>
      <c r="BE84" s="4"/>
      <c r="BF84" s="4"/>
      <c r="BG84" s="4"/>
      <c r="BH84" s="4"/>
      <c r="BI84" s="4"/>
      <c r="BJ84" s="4">
        <v>0</v>
      </c>
      <c r="BK84" s="4"/>
      <c r="BL84" s="17"/>
      <c r="BM84" s="4"/>
      <c r="BN84" s="3"/>
      <c r="BO84" s="3"/>
      <c r="BP84" s="18">
        <v>0.217</v>
      </c>
      <c r="BQ84" s="18">
        <v>0</v>
      </c>
      <c r="BR84" s="18">
        <v>0</v>
      </c>
      <c r="BS84" s="18">
        <v>0.003</v>
      </c>
      <c r="BT84" s="18">
        <v>1.082</v>
      </c>
      <c r="BU84" s="18">
        <v>0</v>
      </c>
      <c r="BV84" s="18">
        <v>0</v>
      </c>
      <c r="BW84" s="18">
        <v>0.886</v>
      </c>
      <c r="BX84" s="18">
        <v>0</v>
      </c>
      <c r="BY84" s="18">
        <v>0</v>
      </c>
      <c r="BZ84" s="18">
        <v>2.1879999999999997</v>
      </c>
      <c r="CA84" s="19">
        <v>92.86</v>
      </c>
      <c r="CB84" s="18">
        <v>1.9882961911745864</v>
      </c>
      <c r="CC84" s="3"/>
      <c r="CD84" s="11"/>
      <c r="CE84" s="8"/>
    </row>
    <row r="85" spans="1:83" ht="17.25" customHeight="1">
      <c r="A85" s="20" t="s">
        <v>188</v>
      </c>
      <c r="B85" s="20" t="s">
        <v>189</v>
      </c>
      <c r="C85" s="20" t="s">
        <v>71</v>
      </c>
      <c r="D85" s="21">
        <v>3137287000</v>
      </c>
      <c r="E85" s="21">
        <v>2923570300</v>
      </c>
      <c r="F85" s="6">
        <v>6060857300</v>
      </c>
      <c r="G85" s="9"/>
      <c r="H85" s="9">
        <v>6060857300</v>
      </c>
      <c r="I85" s="12">
        <v>5815726</v>
      </c>
      <c r="J85" s="6">
        <v>6066673026</v>
      </c>
      <c r="K85" s="22">
        <v>2.363</v>
      </c>
      <c r="L85" s="10">
        <v>104.35</v>
      </c>
      <c r="M85" s="23"/>
      <c r="N85" s="12"/>
      <c r="O85" s="13">
        <v>-232044660</v>
      </c>
      <c r="P85" s="6">
        <f t="shared" si="11"/>
        <v>5834628366</v>
      </c>
      <c r="Q85" s="7">
        <v>11981842.28</v>
      </c>
      <c r="R85" s="7">
        <v>0</v>
      </c>
      <c r="S85" s="14">
        <v>-94915.51</v>
      </c>
      <c r="T85" s="14">
        <f t="shared" si="12"/>
        <v>11886926.77</v>
      </c>
      <c r="U85" s="3"/>
      <c r="V85" s="24">
        <v>11886926.77</v>
      </c>
      <c r="W85" s="15"/>
      <c r="X85" s="15"/>
      <c r="Y85" s="25">
        <v>145865.71</v>
      </c>
      <c r="Z85" s="16">
        <v>79235126</v>
      </c>
      <c r="AA85" s="16"/>
      <c r="AB85" s="16"/>
      <c r="AC85" s="16">
        <v>49519894.95</v>
      </c>
      <c r="AD85" s="16">
        <v>606667.73</v>
      </c>
      <c r="AE85" s="16">
        <v>1946398.93</v>
      </c>
      <c r="AF85" s="26">
        <v>143340880.09</v>
      </c>
      <c r="AG85" s="4">
        <v>83184100</v>
      </c>
      <c r="AH85" s="4">
        <v>79163500</v>
      </c>
      <c r="AI85" s="4">
        <v>224131600</v>
      </c>
      <c r="AJ85" s="4">
        <v>95163000</v>
      </c>
      <c r="AK85" s="4">
        <v>362700</v>
      </c>
      <c r="AL85" s="4">
        <v>85125700</v>
      </c>
      <c r="AM85" s="5">
        <v>567130600</v>
      </c>
      <c r="AN85" s="17">
        <v>4450000</v>
      </c>
      <c r="AO85" s="17">
        <v>7960013</v>
      </c>
      <c r="AP85" s="17">
        <v>1845274</v>
      </c>
      <c r="AQ85" s="27">
        <v>14255287</v>
      </c>
      <c r="AR85" s="4">
        <v>36500</v>
      </c>
      <c r="AS85" s="4">
        <v>204500</v>
      </c>
      <c r="AT85" s="4"/>
      <c r="AU85" s="4"/>
      <c r="AV85" s="4"/>
      <c r="AW85" s="4"/>
      <c r="AX85" s="4"/>
      <c r="AY85" s="4"/>
      <c r="AZ85" s="4"/>
      <c r="BA85" s="4"/>
      <c r="BB85" s="4"/>
      <c r="BC85" s="4"/>
      <c r="BD85" s="4"/>
      <c r="BE85" s="4"/>
      <c r="BF85" s="4"/>
      <c r="BG85" s="4"/>
      <c r="BH85" s="4"/>
      <c r="BI85" s="4"/>
      <c r="BJ85" s="4">
        <v>0</v>
      </c>
      <c r="BK85" s="4"/>
      <c r="BL85" s="17"/>
      <c r="BM85" s="4"/>
      <c r="BN85" s="3"/>
      <c r="BO85" s="3"/>
      <c r="BP85" s="18">
        <v>0.196</v>
      </c>
      <c r="BQ85" s="18">
        <v>0</v>
      </c>
      <c r="BR85" s="18">
        <v>0</v>
      </c>
      <c r="BS85" s="18">
        <v>0.003</v>
      </c>
      <c r="BT85" s="18">
        <v>1.306</v>
      </c>
      <c r="BU85" s="18">
        <v>0</v>
      </c>
      <c r="BV85" s="18">
        <v>0</v>
      </c>
      <c r="BW85" s="18">
        <v>0.816</v>
      </c>
      <c r="BX85" s="18">
        <v>0.01</v>
      </c>
      <c r="BY85" s="18">
        <v>0.032</v>
      </c>
      <c r="BZ85" s="18">
        <v>2.363</v>
      </c>
      <c r="CA85" s="19">
        <v>104.35</v>
      </c>
      <c r="CB85" s="18">
        <v>2.456726823001909</v>
      </c>
      <c r="CC85" s="3"/>
      <c r="CD85" s="11"/>
      <c r="CE85" s="8"/>
    </row>
    <row r="86" spans="1:83" ht="17.25" customHeight="1">
      <c r="A86" s="20" t="s">
        <v>190</v>
      </c>
      <c r="B86" s="20" t="s">
        <v>191</v>
      </c>
      <c r="C86" s="20" t="s">
        <v>71</v>
      </c>
      <c r="D86" s="21">
        <v>2277539700</v>
      </c>
      <c r="E86" s="21">
        <v>1556867400</v>
      </c>
      <c r="F86" s="6">
        <v>3834407100</v>
      </c>
      <c r="G86" s="9"/>
      <c r="H86" s="9">
        <v>3834407100</v>
      </c>
      <c r="I86" s="12">
        <v>1442056</v>
      </c>
      <c r="J86" s="6">
        <v>3835849156</v>
      </c>
      <c r="K86" s="22">
        <v>2.256</v>
      </c>
      <c r="L86" s="10">
        <v>96</v>
      </c>
      <c r="M86" s="23"/>
      <c r="N86" s="12"/>
      <c r="O86" s="13">
        <v>167165501</v>
      </c>
      <c r="P86" s="6">
        <f t="shared" si="11"/>
        <v>4003014657</v>
      </c>
      <c r="Q86" s="7">
        <v>8220487.62</v>
      </c>
      <c r="R86" s="7">
        <v>0</v>
      </c>
      <c r="S86" s="14">
        <v>-78147.02</v>
      </c>
      <c r="T86" s="14">
        <f t="shared" si="12"/>
        <v>8142340.600000001</v>
      </c>
      <c r="U86" s="3"/>
      <c r="V86" s="24">
        <v>8142340.600000001</v>
      </c>
      <c r="W86" s="15"/>
      <c r="X86" s="15"/>
      <c r="Y86" s="25">
        <v>100075.37</v>
      </c>
      <c r="Z86" s="16">
        <v>56426947.5</v>
      </c>
      <c r="AA86" s="16"/>
      <c r="AB86" s="16"/>
      <c r="AC86" s="16">
        <v>20098001</v>
      </c>
      <c r="AD86" s="16">
        <v>383432</v>
      </c>
      <c r="AE86" s="16">
        <v>1384051</v>
      </c>
      <c r="AF86" s="26">
        <v>86534847.47</v>
      </c>
      <c r="AG86" s="4">
        <v>99198400</v>
      </c>
      <c r="AH86" s="4">
        <v>8690100</v>
      </c>
      <c r="AI86" s="4">
        <v>247493500</v>
      </c>
      <c r="AJ86" s="4">
        <v>108957200</v>
      </c>
      <c r="AK86" s="4">
        <v>3527000</v>
      </c>
      <c r="AL86" s="4">
        <v>17901300</v>
      </c>
      <c r="AM86" s="5">
        <v>485767500</v>
      </c>
      <c r="AN86" s="17">
        <v>1500000</v>
      </c>
      <c r="AO86" s="17">
        <v>2624958.46</v>
      </c>
      <c r="AP86" s="17">
        <v>650000</v>
      </c>
      <c r="AQ86" s="27">
        <v>4774958.46</v>
      </c>
      <c r="AR86" s="4">
        <v>7500</v>
      </c>
      <c r="AS86" s="4">
        <v>71750</v>
      </c>
      <c r="AT86" s="4"/>
      <c r="AU86" s="4"/>
      <c r="AV86" s="4"/>
      <c r="AW86" s="4"/>
      <c r="AX86" s="4"/>
      <c r="AY86" s="4"/>
      <c r="AZ86" s="4"/>
      <c r="BA86" s="4"/>
      <c r="BB86" s="4"/>
      <c r="BC86" s="4"/>
      <c r="BD86" s="4"/>
      <c r="BE86" s="4"/>
      <c r="BF86" s="4"/>
      <c r="BG86" s="4"/>
      <c r="BH86" s="4"/>
      <c r="BI86" s="4"/>
      <c r="BJ86" s="4">
        <v>0</v>
      </c>
      <c r="BK86" s="4"/>
      <c r="BL86" s="17"/>
      <c r="BM86" s="4"/>
      <c r="BN86" s="3"/>
      <c r="BO86" s="3"/>
      <c r="BP86" s="18">
        <v>0.213</v>
      </c>
      <c r="BQ86" s="18">
        <v>0</v>
      </c>
      <c r="BR86" s="18">
        <v>0</v>
      </c>
      <c r="BS86" s="18">
        <v>0.003</v>
      </c>
      <c r="BT86" s="18">
        <v>1.471</v>
      </c>
      <c r="BU86" s="18">
        <v>0</v>
      </c>
      <c r="BV86" s="18">
        <v>0</v>
      </c>
      <c r="BW86" s="18">
        <v>0.523</v>
      </c>
      <c r="BX86" s="18">
        <v>0.01</v>
      </c>
      <c r="BY86" s="18">
        <v>0.036</v>
      </c>
      <c r="BZ86" s="18">
        <v>2.256</v>
      </c>
      <c r="CA86" s="19">
        <v>96</v>
      </c>
      <c r="CB86" s="18">
        <v>2.161741959117688</v>
      </c>
      <c r="CC86" s="3"/>
      <c r="CD86" s="11"/>
      <c r="CE86" s="8"/>
    </row>
    <row r="87" spans="1:83" ht="17.25" customHeight="1">
      <c r="A87" s="20" t="s">
        <v>192</v>
      </c>
      <c r="B87" s="20" t="s">
        <v>193</v>
      </c>
      <c r="C87" s="20" t="s">
        <v>71</v>
      </c>
      <c r="D87" s="21">
        <v>161898400</v>
      </c>
      <c r="E87" s="21">
        <v>216920574</v>
      </c>
      <c r="F87" s="6">
        <v>378818974</v>
      </c>
      <c r="G87" s="9"/>
      <c r="H87" s="9">
        <v>378818974</v>
      </c>
      <c r="I87" s="12">
        <v>932656</v>
      </c>
      <c r="J87" s="6">
        <v>379751630</v>
      </c>
      <c r="K87" s="22">
        <v>1.2779999999999998</v>
      </c>
      <c r="L87" s="10">
        <v>94.32</v>
      </c>
      <c r="M87" s="23"/>
      <c r="N87" s="12"/>
      <c r="O87" s="13">
        <v>39694951</v>
      </c>
      <c r="P87" s="6">
        <f t="shared" si="11"/>
        <v>419446581</v>
      </c>
      <c r="Q87" s="7">
        <v>861364.68</v>
      </c>
      <c r="R87" s="7">
        <v>0</v>
      </c>
      <c r="S87" s="14">
        <v>-42230.63</v>
      </c>
      <c r="T87" s="14">
        <f t="shared" si="12"/>
        <v>819134.05</v>
      </c>
      <c r="U87" s="3"/>
      <c r="V87" s="24">
        <v>819134.05</v>
      </c>
      <c r="W87" s="15"/>
      <c r="X87" s="15"/>
      <c r="Y87" s="25">
        <v>10486.16</v>
      </c>
      <c r="Z87" s="16">
        <v>126483</v>
      </c>
      <c r="AA87" s="16"/>
      <c r="AB87" s="16"/>
      <c r="AC87" s="16">
        <v>3897113.6</v>
      </c>
      <c r="AD87" s="16"/>
      <c r="AE87" s="16"/>
      <c r="AF87" s="26">
        <v>4853216.8100000005</v>
      </c>
      <c r="AG87" s="4">
        <v>8176500</v>
      </c>
      <c r="AH87" s="4"/>
      <c r="AI87" s="4">
        <v>2735900</v>
      </c>
      <c r="AJ87" s="4"/>
      <c r="AK87" s="4"/>
      <c r="AL87" s="4">
        <v>399558800</v>
      </c>
      <c r="AM87" s="5">
        <v>410471200</v>
      </c>
      <c r="AN87" s="17">
        <v>850000</v>
      </c>
      <c r="AO87" s="17">
        <v>579419.57</v>
      </c>
      <c r="AP87" s="17"/>
      <c r="AQ87" s="27">
        <v>1429419.5699999998</v>
      </c>
      <c r="AR87" s="4"/>
      <c r="AS87" s="4"/>
      <c r="AT87" s="4"/>
      <c r="AU87" s="4"/>
      <c r="AV87" s="4"/>
      <c r="AW87" s="4"/>
      <c r="AX87" s="4"/>
      <c r="AY87" s="4"/>
      <c r="AZ87" s="4"/>
      <c r="BA87" s="4"/>
      <c r="BB87" s="4"/>
      <c r="BC87" s="4"/>
      <c r="BD87" s="4"/>
      <c r="BE87" s="4"/>
      <c r="BF87" s="4"/>
      <c r="BG87" s="4"/>
      <c r="BH87" s="4"/>
      <c r="BI87" s="4"/>
      <c r="BJ87" s="4">
        <v>0</v>
      </c>
      <c r="BK87" s="4"/>
      <c r="BL87" s="17"/>
      <c r="BM87" s="4"/>
      <c r="BN87" s="3"/>
      <c r="BO87" s="3"/>
      <c r="BP87" s="18">
        <v>0.216</v>
      </c>
      <c r="BQ87" s="18">
        <v>0</v>
      </c>
      <c r="BR87" s="18">
        <v>0</v>
      </c>
      <c r="BS87" s="18">
        <v>0.003</v>
      </c>
      <c r="BT87" s="18">
        <v>0.033</v>
      </c>
      <c r="BU87" s="18">
        <v>0</v>
      </c>
      <c r="BV87" s="18">
        <v>0</v>
      </c>
      <c r="BW87" s="18">
        <v>1.026</v>
      </c>
      <c r="BX87" s="18">
        <v>0</v>
      </c>
      <c r="BY87" s="18">
        <v>0</v>
      </c>
      <c r="BZ87" s="18">
        <v>1.2779999999999998</v>
      </c>
      <c r="CA87" s="19">
        <v>94.32</v>
      </c>
      <c r="CB87" s="18">
        <v>1.1570524185533893</v>
      </c>
      <c r="CC87" s="3"/>
      <c r="CD87" s="11"/>
      <c r="CE87" s="8"/>
    </row>
    <row r="88" spans="1:83" ht="17.25" customHeight="1">
      <c r="A88" s="20" t="s">
        <v>194</v>
      </c>
      <c r="B88" s="20" t="s">
        <v>195</v>
      </c>
      <c r="C88" s="20" t="s">
        <v>71</v>
      </c>
      <c r="D88" s="21">
        <v>984328300</v>
      </c>
      <c r="E88" s="21">
        <v>1206687400</v>
      </c>
      <c r="F88" s="6">
        <v>2191015700</v>
      </c>
      <c r="G88" s="9"/>
      <c r="H88" s="9">
        <v>2191015700</v>
      </c>
      <c r="I88" s="12">
        <v>1972027</v>
      </c>
      <c r="J88" s="6">
        <v>2192987727</v>
      </c>
      <c r="K88" s="22">
        <v>2.117</v>
      </c>
      <c r="L88" s="10">
        <v>74.36</v>
      </c>
      <c r="M88" s="23"/>
      <c r="N88" s="12"/>
      <c r="O88" s="13">
        <v>761823177</v>
      </c>
      <c r="P88" s="6">
        <f t="shared" si="11"/>
        <v>2954810904</v>
      </c>
      <c r="Q88" s="7">
        <v>6067923.44</v>
      </c>
      <c r="R88" s="7">
        <v>0</v>
      </c>
      <c r="S88" s="14">
        <v>-19652.2</v>
      </c>
      <c r="T88" s="14">
        <f t="shared" si="12"/>
        <v>6048271.24</v>
      </c>
      <c r="U88" s="3"/>
      <c r="V88" s="24">
        <v>6048271.24</v>
      </c>
      <c r="W88" s="15"/>
      <c r="X88" s="15"/>
      <c r="Y88" s="25">
        <v>73870.27</v>
      </c>
      <c r="Z88" s="16">
        <v>20406589</v>
      </c>
      <c r="AA88" s="16">
        <v>11746529.92</v>
      </c>
      <c r="AB88" s="16"/>
      <c r="AC88" s="16">
        <v>6857269.33</v>
      </c>
      <c r="AD88" s="16">
        <v>298805</v>
      </c>
      <c r="AE88" s="16">
        <v>982484</v>
      </c>
      <c r="AF88" s="26">
        <v>46413818.76</v>
      </c>
      <c r="AG88" s="4">
        <v>25834400</v>
      </c>
      <c r="AH88" s="4"/>
      <c r="AI88" s="4">
        <v>15334600</v>
      </c>
      <c r="AJ88" s="4">
        <v>13274800</v>
      </c>
      <c r="AK88" s="4"/>
      <c r="AL88" s="4">
        <v>3156300</v>
      </c>
      <c r="AM88" s="5">
        <v>57600100</v>
      </c>
      <c r="AN88" s="17">
        <v>864500</v>
      </c>
      <c r="AO88" s="17">
        <v>2014787.11</v>
      </c>
      <c r="AP88" s="17">
        <v>551000</v>
      </c>
      <c r="AQ88" s="27">
        <v>3430287.1100000003</v>
      </c>
      <c r="AR88" s="4">
        <v>3500</v>
      </c>
      <c r="AS88" s="4">
        <v>46250</v>
      </c>
      <c r="AT88" s="4"/>
      <c r="AU88" s="4"/>
      <c r="AV88" s="4"/>
      <c r="AW88" s="4"/>
      <c r="AX88" s="4"/>
      <c r="AY88" s="4"/>
      <c r="AZ88" s="4"/>
      <c r="BA88" s="4"/>
      <c r="BB88" s="4"/>
      <c r="BC88" s="4"/>
      <c r="BD88" s="4"/>
      <c r="BE88" s="4"/>
      <c r="BF88" s="4"/>
      <c r="BG88" s="4"/>
      <c r="BH88" s="4"/>
      <c r="BI88" s="4"/>
      <c r="BJ88" s="4">
        <v>0</v>
      </c>
      <c r="BK88" s="4"/>
      <c r="BL88" s="17"/>
      <c r="BM88" s="4"/>
      <c r="BN88" s="3"/>
      <c r="BO88" s="3"/>
      <c r="BP88" s="18">
        <v>0.276</v>
      </c>
      <c r="BQ88" s="18">
        <v>0</v>
      </c>
      <c r="BR88" s="18">
        <v>0</v>
      </c>
      <c r="BS88" s="18">
        <v>0.004</v>
      </c>
      <c r="BT88" s="18">
        <v>0.931</v>
      </c>
      <c r="BU88" s="18">
        <v>0.536</v>
      </c>
      <c r="BV88" s="18">
        <v>0</v>
      </c>
      <c r="BW88" s="18">
        <v>0.312</v>
      </c>
      <c r="BX88" s="18">
        <v>0.013000000000000001</v>
      </c>
      <c r="BY88" s="18">
        <v>0.045</v>
      </c>
      <c r="BZ88" s="18">
        <v>2.117</v>
      </c>
      <c r="CA88" s="19">
        <v>74.36</v>
      </c>
      <c r="CB88" s="18">
        <v>1.5707881237736219</v>
      </c>
      <c r="CC88" s="3"/>
      <c r="CD88" s="11"/>
      <c r="CE88" s="8"/>
    </row>
    <row r="89" spans="1:83" ht="17.25" customHeight="1">
      <c r="A89" s="20" t="s">
        <v>196</v>
      </c>
      <c r="B89" s="20" t="s">
        <v>197</v>
      </c>
      <c r="C89" s="20" t="s">
        <v>71</v>
      </c>
      <c r="D89" s="21">
        <v>906003300</v>
      </c>
      <c r="E89" s="21">
        <v>651963200</v>
      </c>
      <c r="F89" s="6">
        <v>1557966500</v>
      </c>
      <c r="G89" s="9"/>
      <c r="H89" s="9">
        <v>1557966500</v>
      </c>
      <c r="I89" s="12">
        <v>1190616</v>
      </c>
      <c r="J89" s="6">
        <v>1559157116</v>
      </c>
      <c r="K89" s="22">
        <v>2.381</v>
      </c>
      <c r="L89" s="10">
        <v>96.09</v>
      </c>
      <c r="M89" s="23"/>
      <c r="N89" s="12"/>
      <c r="O89" s="13">
        <v>67463329</v>
      </c>
      <c r="P89" s="6">
        <f t="shared" si="11"/>
        <v>1626620445</v>
      </c>
      <c r="Q89" s="7">
        <v>3340385.78</v>
      </c>
      <c r="R89" s="7">
        <v>0</v>
      </c>
      <c r="S89" s="14">
        <v>-7218.31</v>
      </c>
      <c r="T89" s="14">
        <f t="shared" si="12"/>
        <v>3333167.4699999997</v>
      </c>
      <c r="U89" s="3"/>
      <c r="V89" s="24">
        <v>3333167.4699999997</v>
      </c>
      <c r="W89" s="15"/>
      <c r="X89" s="15"/>
      <c r="Y89" s="25">
        <v>40665.51</v>
      </c>
      <c r="Z89" s="16">
        <v>25074542</v>
      </c>
      <c r="AA89" s="16"/>
      <c r="AB89" s="16"/>
      <c r="AC89" s="16">
        <v>8051725</v>
      </c>
      <c r="AD89" s="16">
        <v>77958</v>
      </c>
      <c r="AE89" s="16">
        <v>540479</v>
      </c>
      <c r="AF89" s="26">
        <v>37118536.980000004</v>
      </c>
      <c r="AG89" s="4">
        <v>43081800</v>
      </c>
      <c r="AH89" s="4">
        <v>8716500</v>
      </c>
      <c r="AI89" s="4">
        <v>16353600</v>
      </c>
      <c r="AJ89" s="4">
        <v>8291100</v>
      </c>
      <c r="AK89" s="4">
        <v>188500</v>
      </c>
      <c r="AL89" s="4">
        <v>27209500</v>
      </c>
      <c r="AM89" s="5">
        <v>103841000</v>
      </c>
      <c r="AN89" s="17">
        <v>809720</v>
      </c>
      <c r="AO89" s="17">
        <v>3713637</v>
      </c>
      <c r="AP89" s="17">
        <v>445000</v>
      </c>
      <c r="AQ89" s="27">
        <v>4968357</v>
      </c>
      <c r="AR89" s="4">
        <v>31000</v>
      </c>
      <c r="AS89" s="4">
        <v>120500</v>
      </c>
      <c r="AT89" s="4"/>
      <c r="AU89" s="4"/>
      <c r="AV89" s="4"/>
      <c r="AW89" s="4"/>
      <c r="AX89" s="4"/>
      <c r="AY89" s="4"/>
      <c r="AZ89" s="4"/>
      <c r="BA89" s="4"/>
      <c r="BB89" s="4"/>
      <c r="BC89" s="4"/>
      <c r="BD89" s="4"/>
      <c r="BE89" s="4"/>
      <c r="BF89" s="4"/>
      <c r="BG89" s="4"/>
      <c r="BH89" s="4"/>
      <c r="BI89" s="4"/>
      <c r="BJ89" s="4">
        <v>0</v>
      </c>
      <c r="BK89" s="4"/>
      <c r="BL89" s="17"/>
      <c r="BM89" s="4"/>
      <c r="BN89" s="3"/>
      <c r="BO89" s="3"/>
      <c r="BP89" s="18">
        <v>0.214</v>
      </c>
      <c r="BQ89" s="18">
        <v>0</v>
      </c>
      <c r="BR89" s="18">
        <v>0</v>
      </c>
      <c r="BS89" s="18">
        <v>0.003</v>
      </c>
      <c r="BT89" s="18">
        <v>1.608</v>
      </c>
      <c r="BU89" s="18">
        <v>0</v>
      </c>
      <c r="BV89" s="18">
        <v>0</v>
      </c>
      <c r="BW89" s="18">
        <v>0.516</v>
      </c>
      <c r="BX89" s="18">
        <v>0.005</v>
      </c>
      <c r="BY89" s="18">
        <v>0.035</v>
      </c>
      <c r="BZ89" s="18">
        <v>2.381</v>
      </c>
      <c r="CA89" s="19">
        <v>96.09</v>
      </c>
      <c r="CB89" s="18">
        <v>2.2819421146523218</v>
      </c>
      <c r="CC89" s="3"/>
      <c r="CD89" s="11"/>
      <c r="CE89" s="8"/>
    </row>
    <row r="90" spans="1:83" ht="17.25" customHeight="1">
      <c r="A90" s="20" t="s">
        <v>198</v>
      </c>
      <c r="B90" s="20" t="s">
        <v>199</v>
      </c>
      <c r="C90" s="20" t="s">
        <v>71</v>
      </c>
      <c r="D90" s="21">
        <v>536823600</v>
      </c>
      <c r="E90" s="21">
        <v>561087100</v>
      </c>
      <c r="F90" s="6">
        <v>1097910700</v>
      </c>
      <c r="G90" s="9"/>
      <c r="H90" s="9">
        <v>1097910700</v>
      </c>
      <c r="I90" s="12">
        <v>1776329</v>
      </c>
      <c r="J90" s="6">
        <v>1099687029</v>
      </c>
      <c r="K90" s="22">
        <v>2.073</v>
      </c>
      <c r="L90" s="10">
        <v>99.65</v>
      </c>
      <c r="M90" s="23"/>
      <c r="N90" s="12"/>
      <c r="O90" s="13">
        <v>10210461</v>
      </c>
      <c r="P90" s="6">
        <f t="shared" si="11"/>
        <v>1109897490</v>
      </c>
      <c r="Q90" s="7">
        <v>2279256.85</v>
      </c>
      <c r="R90" s="7">
        <v>0</v>
      </c>
      <c r="S90" s="14">
        <v>-35055.37</v>
      </c>
      <c r="T90" s="14">
        <f t="shared" si="12"/>
        <v>2244201.48</v>
      </c>
      <c r="U90" s="3"/>
      <c r="V90" s="24">
        <v>2244201.48</v>
      </c>
      <c r="W90" s="15"/>
      <c r="X90" s="15"/>
      <c r="Y90" s="25">
        <v>27747.44</v>
      </c>
      <c r="Z90" s="16">
        <v>12763324</v>
      </c>
      <c r="AA90" s="16"/>
      <c r="AB90" s="16"/>
      <c r="AC90" s="16">
        <v>7382859</v>
      </c>
      <c r="AD90" s="16"/>
      <c r="AE90" s="16">
        <v>368394</v>
      </c>
      <c r="AF90" s="26">
        <v>22786525.92</v>
      </c>
      <c r="AG90" s="4">
        <v>28648200</v>
      </c>
      <c r="AH90" s="4">
        <v>4587900</v>
      </c>
      <c r="AI90" s="4">
        <v>21624700</v>
      </c>
      <c r="AJ90" s="4">
        <v>14699900</v>
      </c>
      <c r="AK90" s="4"/>
      <c r="AL90" s="4">
        <v>8503100</v>
      </c>
      <c r="AM90" s="5">
        <v>78063800</v>
      </c>
      <c r="AN90" s="17">
        <v>113000</v>
      </c>
      <c r="AO90" s="17">
        <v>2959032</v>
      </c>
      <c r="AP90" s="17">
        <v>475017</v>
      </c>
      <c r="AQ90" s="27">
        <v>3547049</v>
      </c>
      <c r="AR90" s="4">
        <v>44500</v>
      </c>
      <c r="AS90" s="4">
        <v>70250</v>
      </c>
      <c r="AT90" s="4"/>
      <c r="AU90" s="4"/>
      <c r="AV90" s="4"/>
      <c r="AW90" s="4"/>
      <c r="AX90" s="4"/>
      <c r="AY90" s="4"/>
      <c r="AZ90" s="4"/>
      <c r="BA90" s="4"/>
      <c r="BB90" s="4"/>
      <c r="BC90" s="4"/>
      <c r="BD90" s="4"/>
      <c r="BE90" s="4"/>
      <c r="BF90" s="4"/>
      <c r="BG90" s="4"/>
      <c r="BH90" s="4"/>
      <c r="BI90" s="4"/>
      <c r="BJ90" s="4">
        <v>0</v>
      </c>
      <c r="BK90" s="4"/>
      <c r="BL90" s="17"/>
      <c r="BM90" s="4"/>
      <c r="BN90" s="3"/>
      <c r="BO90" s="3"/>
      <c r="BP90" s="18">
        <v>0.205</v>
      </c>
      <c r="BQ90" s="18">
        <v>0</v>
      </c>
      <c r="BR90" s="18">
        <v>0</v>
      </c>
      <c r="BS90" s="18">
        <v>0.003</v>
      </c>
      <c r="BT90" s="18">
        <v>1.161</v>
      </c>
      <c r="BU90" s="18">
        <v>0</v>
      </c>
      <c r="BV90" s="18">
        <v>0</v>
      </c>
      <c r="BW90" s="18">
        <v>0.671</v>
      </c>
      <c r="BX90" s="18">
        <v>0</v>
      </c>
      <c r="BY90" s="18">
        <v>0.033</v>
      </c>
      <c r="BZ90" s="18">
        <v>2.073</v>
      </c>
      <c r="CA90" s="19">
        <v>99.65</v>
      </c>
      <c r="CB90" s="18">
        <v>2.0530297730468785</v>
      </c>
      <c r="CC90" s="3"/>
      <c r="CD90" s="11"/>
      <c r="CE90" s="8"/>
    </row>
    <row r="91" spans="1:83" ht="17.25" customHeight="1">
      <c r="A91" s="20" t="s">
        <v>200</v>
      </c>
      <c r="B91" s="20" t="s">
        <v>201</v>
      </c>
      <c r="C91" s="20" t="s">
        <v>71</v>
      </c>
      <c r="D91" s="21">
        <v>1210526500</v>
      </c>
      <c r="E91" s="21">
        <v>681140600</v>
      </c>
      <c r="F91" s="6">
        <v>1891667100</v>
      </c>
      <c r="G91" s="9"/>
      <c r="H91" s="9">
        <v>1891667100</v>
      </c>
      <c r="I91" s="12">
        <v>1242846</v>
      </c>
      <c r="J91" s="6">
        <v>1892909946</v>
      </c>
      <c r="K91" s="22">
        <v>1.8579999999999999</v>
      </c>
      <c r="L91" s="10">
        <v>104.73</v>
      </c>
      <c r="M91" s="23"/>
      <c r="N91" s="12"/>
      <c r="O91" s="13">
        <v>-84065774</v>
      </c>
      <c r="P91" s="6">
        <f t="shared" si="11"/>
        <v>1808844172</v>
      </c>
      <c r="Q91" s="7">
        <v>3714595.72</v>
      </c>
      <c r="R91" s="7">
        <v>0</v>
      </c>
      <c r="S91" s="14">
        <v>-21879.41</v>
      </c>
      <c r="T91" s="14">
        <f t="shared" si="12"/>
        <v>3692716.31</v>
      </c>
      <c r="U91" s="3"/>
      <c r="V91" s="24">
        <v>3692716.31</v>
      </c>
      <c r="W91" s="15"/>
      <c r="X91" s="15"/>
      <c r="Y91" s="25">
        <v>45221.1</v>
      </c>
      <c r="Z91" s="16"/>
      <c r="AA91" s="16">
        <v>22200799.06</v>
      </c>
      <c r="AB91" s="16"/>
      <c r="AC91" s="16">
        <v>8613251</v>
      </c>
      <c r="AD91" s="16"/>
      <c r="AE91" s="16">
        <v>610091</v>
      </c>
      <c r="AF91" s="26">
        <v>35162078.47</v>
      </c>
      <c r="AG91" s="4">
        <v>75693100</v>
      </c>
      <c r="AH91" s="4">
        <v>25173800</v>
      </c>
      <c r="AI91" s="4">
        <v>32197000</v>
      </c>
      <c r="AJ91" s="4">
        <v>13074000</v>
      </c>
      <c r="AK91" s="4">
        <v>28845500</v>
      </c>
      <c r="AL91" s="4">
        <v>25907700</v>
      </c>
      <c r="AM91" s="5">
        <v>200891100</v>
      </c>
      <c r="AN91" s="17">
        <v>1120000</v>
      </c>
      <c r="AO91" s="17">
        <v>1849474</v>
      </c>
      <c r="AP91" s="17">
        <v>275000</v>
      </c>
      <c r="AQ91" s="27">
        <v>3244474</v>
      </c>
      <c r="AR91" s="4">
        <v>11250</v>
      </c>
      <c r="AS91" s="4">
        <v>124500</v>
      </c>
      <c r="AT91" s="4"/>
      <c r="AU91" s="4"/>
      <c r="AV91" s="4"/>
      <c r="AW91" s="4"/>
      <c r="AX91" s="4"/>
      <c r="AY91" s="4"/>
      <c r="AZ91" s="4"/>
      <c r="BA91" s="4"/>
      <c r="BB91" s="4"/>
      <c r="BC91" s="4"/>
      <c r="BD91" s="4"/>
      <c r="BE91" s="4"/>
      <c r="BF91" s="4"/>
      <c r="BG91" s="4"/>
      <c r="BH91" s="4"/>
      <c r="BI91" s="4"/>
      <c r="BJ91" s="4">
        <v>0</v>
      </c>
      <c r="BK91" s="4"/>
      <c r="BL91" s="17"/>
      <c r="BM91" s="4"/>
      <c r="BN91" s="3"/>
      <c r="BO91" s="3"/>
      <c r="BP91" s="18">
        <v>0.196</v>
      </c>
      <c r="BQ91" s="18">
        <v>0</v>
      </c>
      <c r="BR91" s="18">
        <v>0</v>
      </c>
      <c r="BS91" s="18">
        <v>0.003</v>
      </c>
      <c r="BT91" s="18">
        <v>0</v>
      </c>
      <c r="BU91" s="18">
        <v>1.1720000000000002</v>
      </c>
      <c r="BV91" s="18">
        <v>0</v>
      </c>
      <c r="BW91" s="18">
        <v>0.455</v>
      </c>
      <c r="BX91" s="18">
        <v>0</v>
      </c>
      <c r="BY91" s="18">
        <v>0.032</v>
      </c>
      <c r="BZ91" s="18">
        <v>1.8579999999999999</v>
      </c>
      <c r="CA91" s="19">
        <v>104.73</v>
      </c>
      <c r="CB91" s="18">
        <v>1.9438976012578268</v>
      </c>
      <c r="CC91" s="3"/>
      <c r="CD91" s="11"/>
      <c r="CE91" s="8"/>
    </row>
    <row r="92" spans="1:83" ht="17.25" customHeight="1">
      <c r="A92" s="20" t="s">
        <v>202</v>
      </c>
      <c r="B92" s="20" t="s">
        <v>203</v>
      </c>
      <c r="C92" s="20" t="s">
        <v>71</v>
      </c>
      <c r="D92" s="21">
        <v>910780900</v>
      </c>
      <c r="E92" s="21">
        <v>822025680</v>
      </c>
      <c r="F92" s="6">
        <v>1732806580</v>
      </c>
      <c r="G92" s="9"/>
      <c r="H92" s="9">
        <v>1732806580</v>
      </c>
      <c r="I92" s="12">
        <v>1826242</v>
      </c>
      <c r="J92" s="6">
        <v>1734632822</v>
      </c>
      <c r="K92" s="22">
        <v>2.3249999999999997</v>
      </c>
      <c r="L92" s="10">
        <v>83.24</v>
      </c>
      <c r="M92" s="23"/>
      <c r="N92" s="12"/>
      <c r="O92" s="13">
        <v>358396076</v>
      </c>
      <c r="P92" s="6">
        <f t="shared" si="11"/>
        <v>2093028898</v>
      </c>
      <c r="Q92" s="7">
        <v>4298190.14</v>
      </c>
      <c r="R92" s="7">
        <v>0</v>
      </c>
      <c r="S92" s="14">
        <v>-2540.94</v>
      </c>
      <c r="T92" s="14">
        <f t="shared" si="12"/>
        <v>4295649.199999999</v>
      </c>
      <c r="U92" s="3"/>
      <c r="V92" s="24">
        <v>4295649.199999999</v>
      </c>
      <c r="W92" s="15"/>
      <c r="X92" s="15"/>
      <c r="Y92" s="25">
        <v>52325.72</v>
      </c>
      <c r="Z92" s="16"/>
      <c r="AA92" s="16">
        <v>24015412.95</v>
      </c>
      <c r="AB92" s="16"/>
      <c r="AC92" s="16">
        <v>11275620</v>
      </c>
      <c r="AD92" s="16"/>
      <c r="AE92" s="16">
        <v>682166</v>
      </c>
      <c r="AF92" s="26">
        <v>40321173.87</v>
      </c>
      <c r="AG92" s="4">
        <v>20747800</v>
      </c>
      <c r="AH92" s="4">
        <v>5841700</v>
      </c>
      <c r="AI92" s="4">
        <v>47242700</v>
      </c>
      <c r="AJ92" s="4">
        <v>15572500</v>
      </c>
      <c r="AK92" s="4">
        <v>9104200</v>
      </c>
      <c r="AL92" s="4">
        <v>17438800</v>
      </c>
      <c r="AM92" s="5">
        <v>115947700</v>
      </c>
      <c r="AN92" s="17">
        <v>1360539</v>
      </c>
      <c r="AO92" s="17">
        <v>2764897</v>
      </c>
      <c r="AP92" s="17">
        <v>340000</v>
      </c>
      <c r="AQ92" s="27">
        <v>4465436</v>
      </c>
      <c r="AR92" s="4">
        <v>8750</v>
      </c>
      <c r="AS92" s="4">
        <v>82500</v>
      </c>
      <c r="AT92" s="4"/>
      <c r="AU92" s="4"/>
      <c r="AV92" s="4"/>
      <c r="AW92" s="4"/>
      <c r="AX92" s="4"/>
      <c r="AY92" s="4"/>
      <c r="AZ92" s="4"/>
      <c r="BA92" s="4"/>
      <c r="BB92" s="4"/>
      <c r="BC92" s="4"/>
      <c r="BD92" s="4"/>
      <c r="BE92" s="4"/>
      <c r="BF92" s="4"/>
      <c r="BG92" s="4"/>
      <c r="BH92" s="4"/>
      <c r="BI92" s="4"/>
      <c r="BJ92" s="4">
        <v>0</v>
      </c>
      <c r="BK92" s="4"/>
      <c r="BL92" s="17"/>
      <c r="BM92" s="4"/>
      <c r="BN92" s="3"/>
      <c r="BO92" s="3"/>
      <c r="BP92" s="18">
        <v>0.248</v>
      </c>
      <c r="BQ92" s="18">
        <v>0</v>
      </c>
      <c r="BR92" s="18">
        <v>0</v>
      </c>
      <c r="BS92" s="18">
        <v>0.004</v>
      </c>
      <c r="BT92" s="18">
        <v>0</v>
      </c>
      <c r="BU92" s="18">
        <v>1.384</v>
      </c>
      <c r="BV92" s="18">
        <v>0</v>
      </c>
      <c r="BW92" s="18">
        <v>0.65</v>
      </c>
      <c r="BX92" s="18">
        <v>0</v>
      </c>
      <c r="BY92" s="18">
        <v>0.039</v>
      </c>
      <c r="BZ92" s="18">
        <v>2.3249999999999997</v>
      </c>
      <c r="CA92" s="19">
        <v>83.24</v>
      </c>
      <c r="CB92" s="18">
        <v>1.926450891744926</v>
      </c>
      <c r="CC92" s="3"/>
      <c r="CD92" s="11"/>
      <c r="CE92" s="8"/>
    </row>
    <row r="93" spans="1:83" ht="17.25" customHeight="1">
      <c r="A93" s="20" t="s">
        <v>204</v>
      </c>
      <c r="B93" s="20" t="s">
        <v>205</v>
      </c>
      <c r="C93" s="20" t="s">
        <v>71</v>
      </c>
      <c r="D93" s="21">
        <v>663926600</v>
      </c>
      <c r="E93" s="21">
        <v>1039975800</v>
      </c>
      <c r="F93" s="6">
        <v>1703902400</v>
      </c>
      <c r="G93" s="9">
        <v>440400</v>
      </c>
      <c r="H93" s="9">
        <v>1703462000</v>
      </c>
      <c r="I93" s="12">
        <v>1723119</v>
      </c>
      <c r="J93" s="6">
        <v>1705185119</v>
      </c>
      <c r="K93" s="22">
        <v>2.237</v>
      </c>
      <c r="L93" s="10">
        <v>78.17</v>
      </c>
      <c r="M93" s="23"/>
      <c r="N93" s="12"/>
      <c r="O93" s="13">
        <v>478741273</v>
      </c>
      <c r="P93" s="6">
        <f t="shared" si="11"/>
        <v>2183926392</v>
      </c>
      <c r="Q93" s="7">
        <v>4484854.89</v>
      </c>
      <c r="R93" s="7">
        <v>0</v>
      </c>
      <c r="S93" s="14">
        <v>-31702.82</v>
      </c>
      <c r="T93" s="14">
        <f t="shared" si="12"/>
        <v>4453152.069999999</v>
      </c>
      <c r="U93" s="3"/>
      <c r="V93" s="24">
        <v>4453152.069999999</v>
      </c>
      <c r="W93" s="15"/>
      <c r="X93" s="15"/>
      <c r="Y93" s="25">
        <v>54598.16</v>
      </c>
      <c r="Z93" s="16">
        <v>13573455</v>
      </c>
      <c r="AA93" s="16">
        <v>11586725.99</v>
      </c>
      <c r="AB93" s="16"/>
      <c r="AC93" s="16">
        <v>8291071</v>
      </c>
      <c r="AD93" s="16">
        <v>170518</v>
      </c>
      <c r="AE93" s="16"/>
      <c r="AF93" s="26">
        <v>38129520.22</v>
      </c>
      <c r="AG93" s="4">
        <v>12144200</v>
      </c>
      <c r="AH93" s="4">
        <v>6389100</v>
      </c>
      <c r="AI93" s="4">
        <v>26206800</v>
      </c>
      <c r="AJ93" s="4">
        <v>7901800</v>
      </c>
      <c r="AK93" s="4"/>
      <c r="AL93" s="4">
        <v>5118500</v>
      </c>
      <c r="AM93" s="5">
        <v>57760400</v>
      </c>
      <c r="AN93" s="17">
        <v>800000</v>
      </c>
      <c r="AO93" s="17">
        <v>1661674</v>
      </c>
      <c r="AP93" s="17">
        <v>150000</v>
      </c>
      <c r="AQ93" s="27">
        <v>2611674</v>
      </c>
      <c r="AR93" s="4">
        <v>1500</v>
      </c>
      <c r="AS93" s="4">
        <v>41000</v>
      </c>
      <c r="AT93" s="4"/>
      <c r="AU93" s="4">
        <v>440400</v>
      </c>
      <c r="AV93" s="4"/>
      <c r="AW93" s="4"/>
      <c r="AX93" s="4"/>
      <c r="AY93" s="4"/>
      <c r="AZ93" s="4"/>
      <c r="BA93" s="4"/>
      <c r="BB93" s="4"/>
      <c r="BC93" s="4"/>
      <c r="BD93" s="4"/>
      <c r="BE93" s="4"/>
      <c r="BF93" s="4"/>
      <c r="BG93" s="4"/>
      <c r="BH93" s="4"/>
      <c r="BI93" s="4"/>
      <c r="BJ93" s="4">
        <v>440400</v>
      </c>
      <c r="BK93" s="4"/>
      <c r="BL93" s="17"/>
      <c r="BM93" s="4"/>
      <c r="BN93" s="3"/>
      <c r="BO93" s="3"/>
      <c r="BP93" s="18">
        <v>0.262</v>
      </c>
      <c r="BQ93" s="18">
        <v>0</v>
      </c>
      <c r="BR93" s="18">
        <v>0</v>
      </c>
      <c r="BS93" s="18">
        <v>0.004</v>
      </c>
      <c r="BT93" s="18">
        <v>0.796</v>
      </c>
      <c r="BU93" s="18">
        <v>0.68</v>
      </c>
      <c r="BV93" s="18">
        <v>0</v>
      </c>
      <c r="BW93" s="18">
        <v>0.486</v>
      </c>
      <c r="BX93" s="18">
        <v>0.009000000000000001</v>
      </c>
      <c r="BY93" s="18">
        <v>0</v>
      </c>
      <c r="BZ93" s="18">
        <v>2.237</v>
      </c>
      <c r="CA93" s="19">
        <v>78.17</v>
      </c>
      <c r="CB93" s="18">
        <v>1.7459159960552368</v>
      </c>
      <c r="CC93" s="3"/>
      <c r="CD93" s="11"/>
      <c r="CE93" s="8"/>
    </row>
    <row r="94" spans="1:83" ht="17.25" customHeight="1">
      <c r="A94" s="20" t="s">
        <v>206</v>
      </c>
      <c r="B94" s="20" t="s">
        <v>207</v>
      </c>
      <c r="C94" s="20" t="s">
        <v>71</v>
      </c>
      <c r="D94" s="21">
        <v>422072900</v>
      </c>
      <c r="E94" s="21">
        <v>367601200</v>
      </c>
      <c r="F94" s="6">
        <v>789674100</v>
      </c>
      <c r="G94" s="9">
        <v>431000</v>
      </c>
      <c r="H94" s="9">
        <v>789243100</v>
      </c>
      <c r="I94" s="12">
        <v>546760</v>
      </c>
      <c r="J94" s="6">
        <v>789789860</v>
      </c>
      <c r="K94" s="22">
        <v>3.4379999999999997</v>
      </c>
      <c r="L94" s="10">
        <v>63.84</v>
      </c>
      <c r="M94" s="23"/>
      <c r="N94" s="12"/>
      <c r="O94" s="13">
        <v>466931354</v>
      </c>
      <c r="P94" s="6">
        <f t="shared" si="11"/>
        <v>1256721214</v>
      </c>
      <c r="Q94" s="7">
        <v>2580770.26</v>
      </c>
      <c r="R94" s="7">
        <v>0</v>
      </c>
      <c r="S94" s="14">
        <v>-27751.03</v>
      </c>
      <c r="T94" s="14">
        <f t="shared" si="12"/>
        <v>2553019.23</v>
      </c>
      <c r="U94" s="3"/>
      <c r="V94" s="24">
        <v>2553019.23</v>
      </c>
      <c r="W94" s="15"/>
      <c r="X94" s="15"/>
      <c r="Y94" s="25">
        <v>31418.03</v>
      </c>
      <c r="Z94" s="16">
        <v>14162790.5</v>
      </c>
      <c r="AA94" s="16"/>
      <c r="AB94" s="16"/>
      <c r="AC94" s="16">
        <v>9989120</v>
      </c>
      <c r="AD94" s="16"/>
      <c r="AE94" s="16">
        <v>409189</v>
      </c>
      <c r="AF94" s="26">
        <v>27145536.759999998</v>
      </c>
      <c r="AG94" s="4">
        <v>10059500</v>
      </c>
      <c r="AH94" s="4"/>
      <c r="AI94" s="4">
        <v>24989800</v>
      </c>
      <c r="AJ94" s="4">
        <v>6399200</v>
      </c>
      <c r="AK94" s="4"/>
      <c r="AL94" s="4">
        <v>1756600</v>
      </c>
      <c r="AM94" s="5">
        <v>43205100</v>
      </c>
      <c r="AN94" s="17">
        <v>200000</v>
      </c>
      <c r="AO94" s="17">
        <v>2016898</v>
      </c>
      <c r="AP94" s="17">
        <v>200000</v>
      </c>
      <c r="AQ94" s="27">
        <v>2416898</v>
      </c>
      <c r="AR94" s="4">
        <v>23000</v>
      </c>
      <c r="AS94" s="4">
        <v>80500</v>
      </c>
      <c r="AT94" s="4"/>
      <c r="AU94" s="4"/>
      <c r="AV94" s="4"/>
      <c r="AW94" s="4"/>
      <c r="AX94" s="4"/>
      <c r="AY94" s="4"/>
      <c r="AZ94" s="4"/>
      <c r="BA94" s="4"/>
      <c r="BB94" s="4"/>
      <c r="BC94" s="4"/>
      <c r="BD94" s="4">
        <v>431000</v>
      </c>
      <c r="BE94" s="4"/>
      <c r="BF94" s="4"/>
      <c r="BG94" s="4"/>
      <c r="BH94" s="4"/>
      <c r="BI94" s="4"/>
      <c r="BJ94" s="4">
        <v>431000</v>
      </c>
      <c r="BK94" s="4"/>
      <c r="BL94" s="17"/>
      <c r="BM94" s="4"/>
      <c r="BN94" s="3"/>
      <c r="BO94" s="3"/>
      <c r="BP94" s="18">
        <v>0.324</v>
      </c>
      <c r="BQ94" s="18">
        <v>0</v>
      </c>
      <c r="BR94" s="18">
        <v>0</v>
      </c>
      <c r="BS94" s="18">
        <v>0.004</v>
      </c>
      <c r="BT94" s="18">
        <v>1.7939999999999998</v>
      </c>
      <c r="BU94" s="18">
        <v>0</v>
      </c>
      <c r="BV94" s="18">
        <v>0</v>
      </c>
      <c r="BW94" s="18">
        <v>1.265</v>
      </c>
      <c r="BX94" s="18">
        <v>0</v>
      </c>
      <c r="BY94" s="18">
        <v>0.051</v>
      </c>
      <c r="BZ94" s="18">
        <v>3.4379999999999997</v>
      </c>
      <c r="CA94" s="19">
        <v>63.84</v>
      </c>
      <c r="CB94" s="18">
        <v>2.1600285296051345</v>
      </c>
      <c r="CC94" s="3"/>
      <c r="CD94" s="11"/>
      <c r="CE94" s="8"/>
    </row>
    <row r="95" spans="1:83" ht="17.25" customHeight="1">
      <c r="A95" s="20" t="s">
        <v>208</v>
      </c>
      <c r="B95" s="20" t="s">
        <v>209</v>
      </c>
      <c r="C95" s="20" t="s">
        <v>71</v>
      </c>
      <c r="D95" s="21">
        <v>2742797958</v>
      </c>
      <c r="E95" s="21">
        <v>2044827385</v>
      </c>
      <c r="F95" s="6">
        <v>4787625343</v>
      </c>
      <c r="G95" s="9"/>
      <c r="H95" s="9">
        <v>4787625343</v>
      </c>
      <c r="I95" s="12">
        <v>6003258</v>
      </c>
      <c r="J95" s="6">
        <v>4793628601</v>
      </c>
      <c r="K95" s="22">
        <v>1.5179999999999998</v>
      </c>
      <c r="L95" s="10">
        <v>103.53</v>
      </c>
      <c r="M95" s="23"/>
      <c r="N95" s="12"/>
      <c r="O95" s="13">
        <v>-157092501</v>
      </c>
      <c r="P95" s="6">
        <f t="shared" si="11"/>
        <v>4636536100</v>
      </c>
      <c r="Q95" s="7">
        <v>9521470.01</v>
      </c>
      <c r="R95" s="7">
        <v>0</v>
      </c>
      <c r="S95" s="14">
        <v>-22776.8</v>
      </c>
      <c r="T95" s="14">
        <f t="shared" si="12"/>
        <v>9498693.209999999</v>
      </c>
      <c r="U95" s="3"/>
      <c r="V95" s="24">
        <v>9498693.209999999</v>
      </c>
      <c r="W95" s="15"/>
      <c r="X95" s="15"/>
      <c r="Y95" s="25">
        <v>115913.35</v>
      </c>
      <c r="Z95" s="16">
        <v>33377346</v>
      </c>
      <c r="AA95" s="16">
        <v>17969040.79</v>
      </c>
      <c r="AB95" s="16"/>
      <c r="AC95" s="16">
        <v>9996409</v>
      </c>
      <c r="AD95" s="16">
        <v>239681</v>
      </c>
      <c r="AE95" s="16">
        <v>1538671</v>
      </c>
      <c r="AF95" s="26">
        <v>72735754.35</v>
      </c>
      <c r="AG95" s="4">
        <v>59758500</v>
      </c>
      <c r="AH95" s="4">
        <v>7627400</v>
      </c>
      <c r="AI95" s="4">
        <v>91562200</v>
      </c>
      <c r="AJ95" s="4">
        <v>90787700</v>
      </c>
      <c r="AK95" s="4">
        <v>3804900</v>
      </c>
      <c r="AL95" s="4">
        <v>81895300</v>
      </c>
      <c r="AM95" s="5">
        <v>335436000</v>
      </c>
      <c r="AN95" s="17">
        <v>1515000</v>
      </c>
      <c r="AO95" s="17">
        <v>3566729</v>
      </c>
      <c r="AP95" s="17">
        <v>455000</v>
      </c>
      <c r="AQ95" s="27">
        <v>5536729</v>
      </c>
      <c r="AR95" s="4">
        <v>10750</v>
      </c>
      <c r="AS95" s="4">
        <v>142000</v>
      </c>
      <c r="AT95" s="4"/>
      <c r="AU95" s="4"/>
      <c r="AV95" s="4"/>
      <c r="AW95" s="4"/>
      <c r="AX95" s="4"/>
      <c r="AY95" s="4"/>
      <c r="AZ95" s="4"/>
      <c r="BA95" s="4"/>
      <c r="BB95" s="4"/>
      <c r="BC95" s="4"/>
      <c r="BD95" s="4"/>
      <c r="BE95" s="4"/>
      <c r="BF95" s="4"/>
      <c r="BG95" s="4"/>
      <c r="BH95" s="4"/>
      <c r="BI95" s="4"/>
      <c r="BJ95" s="4">
        <v>0</v>
      </c>
      <c r="BK95" s="4"/>
      <c r="BL95" s="17"/>
      <c r="BM95" s="4"/>
      <c r="BN95" s="3"/>
      <c r="BO95" s="3"/>
      <c r="BP95" s="18">
        <v>0.199</v>
      </c>
      <c r="BQ95" s="18">
        <v>0</v>
      </c>
      <c r="BR95" s="18">
        <v>0</v>
      </c>
      <c r="BS95" s="18">
        <v>0.003</v>
      </c>
      <c r="BT95" s="18">
        <v>0.696</v>
      </c>
      <c r="BU95" s="18">
        <v>0.375</v>
      </c>
      <c r="BV95" s="18">
        <v>0</v>
      </c>
      <c r="BW95" s="18">
        <v>0.208</v>
      </c>
      <c r="BX95" s="18">
        <v>0.005</v>
      </c>
      <c r="BY95" s="18">
        <v>0.032</v>
      </c>
      <c r="BZ95" s="18">
        <v>1.5179999999999998</v>
      </c>
      <c r="CA95" s="19">
        <v>103.53</v>
      </c>
      <c r="CB95" s="18">
        <v>1.5687520334415166</v>
      </c>
      <c r="CC95" s="3"/>
      <c r="CD95" s="11"/>
      <c r="CE95" s="8"/>
    </row>
    <row r="96" spans="1:83" ht="17.25" customHeight="1">
      <c r="A96" s="20" t="s">
        <v>210</v>
      </c>
      <c r="B96" s="20" t="s">
        <v>211</v>
      </c>
      <c r="C96" s="20" t="s">
        <v>212</v>
      </c>
      <c r="D96" s="21">
        <v>91170800</v>
      </c>
      <c r="E96" s="21">
        <v>103107900</v>
      </c>
      <c r="F96" s="6">
        <v>194278700</v>
      </c>
      <c r="G96" s="9"/>
      <c r="H96" s="9">
        <v>194278700</v>
      </c>
      <c r="I96" s="12">
        <v>1109485</v>
      </c>
      <c r="J96" s="6">
        <v>195388185</v>
      </c>
      <c r="K96" s="22">
        <v>1.5119999999999998</v>
      </c>
      <c r="L96" s="10">
        <v>101.89</v>
      </c>
      <c r="M96" s="23"/>
      <c r="N96" s="12"/>
      <c r="O96" s="13">
        <v>-2103900</v>
      </c>
      <c r="P96" s="6">
        <f t="shared" si="11"/>
        <v>193284285</v>
      </c>
      <c r="Q96" s="7">
        <v>598411.12</v>
      </c>
      <c r="R96" s="7">
        <v>0</v>
      </c>
      <c r="S96" s="14">
        <v>-1940.87</v>
      </c>
      <c r="T96" s="14">
        <f t="shared" si="12"/>
        <v>596470.25</v>
      </c>
      <c r="U96" s="3"/>
      <c r="V96" s="24">
        <v>596470.25</v>
      </c>
      <c r="W96" s="15">
        <v>56689.5</v>
      </c>
      <c r="X96" s="15"/>
      <c r="Y96" s="25">
        <v>77161.46</v>
      </c>
      <c r="Z96" s="16">
        <v>1214680</v>
      </c>
      <c r="AA96" s="16">
        <v>927075.46</v>
      </c>
      <c r="AB96" s="16"/>
      <c r="AC96" s="16">
        <v>82060</v>
      </c>
      <c r="AD96" s="16"/>
      <c r="AE96" s="16"/>
      <c r="AF96" s="26">
        <v>2954136.67</v>
      </c>
      <c r="AG96" s="4">
        <v>1841600</v>
      </c>
      <c r="AH96" s="4">
        <v>84800</v>
      </c>
      <c r="AI96" s="4">
        <v>45474200</v>
      </c>
      <c r="AJ96" s="4">
        <v>1338200</v>
      </c>
      <c r="AK96" s="4">
        <v>192900</v>
      </c>
      <c r="AL96" s="4">
        <v>796000</v>
      </c>
      <c r="AM96" s="5">
        <v>49727700</v>
      </c>
      <c r="AN96" s="17">
        <v>660000</v>
      </c>
      <c r="AO96" s="17">
        <v>706000</v>
      </c>
      <c r="AP96" s="17">
        <v>125000</v>
      </c>
      <c r="AQ96" s="27">
        <v>1491000</v>
      </c>
      <c r="AR96" s="4">
        <v>4250</v>
      </c>
      <c r="AS96" s="4">
        <v>17000</v>
      </c>
      <c r="AT96" s="4"/>
      <c r="AU96" s="4"/>
      <c r="AV96" s="4"/>
      <c r="AW96" s="4"/>
      <c r="AX96" s="4"/>
      <c r="AY96" s="4"/>
      <c r="AZ96" s="4"/>
      <c r="BA96" s="4"/>
      <c r="BB96" s="4"/>
      <c r="BC96" s="4"/>
      <c r="BD96" s="4"/>
      <c r="BE96" s="4"/>
      <c r="BF96" s="4"/>
      <c r="BG96" s="4"/>
      <c r="BH96" s="4"/>
      <c r="BI96" s="4"/>
      <c r="BJ96" s="4">
        <v>0</v>
      </c>
      <c r="BK96" s="4"/>
      <c r="BL96" s="17"/>
      <c r="BM96" s="4"/>
      <c r="BN96" s="3"/>
      <c r="BO96" s="3"/>
      <c r="BP96" s="18">
        <v>0.306</v>
      </c>
      <c r="BQ96" s="18">
        <v>0.030000000000000002</v>
      </c>
      <c r="BR96" s="18">
        <v>0</v>
      </c>
      <c r="BS96" s="18">
        <v>0.04</v>
      </c>
      <c r="BT96" s="18">
        <v>0.621</v>
      </c>
      <c r="BU96" s="18">
        <v>0.474</v>
      </c>
      <c r="BV96" s="18">
        <v>0</v>
      </c>
      <c r="BW96" s="18">
        <v>0.041</v>
      </c>
      <c r="BX96" s="18">
        <v>0</v>
      </c>
      <c r="BY96" s="18">
        <v>0</v>
      </c>
      <c r="BZ96" s="18">
        <v>1.5119999999999998</v>
      </c>
      <c r="CA96" s="19">
        <v>101.89</v>
      </c>
      <c r="CB96" s="18">
        <v>1.5283894756368837</v>
      </c>
      <c r="CC96" s="3"/>
      <c r="CD96" s="11"/>
      <c r="CE96" s="8"/>
    </row>
    <row r="97" spans="1:83" ht="17.25" customHeight="1">
      <c r="A97" s="20" t="s">
        <v>213</v>
      </c>
      <c r="B97" s="20" t="s">
        <v>214</v>
      </c>
      <c r="C97" s="20" t="s">
        <v>212</v>
      </c>
      <c r="D97" s="21">
        <v>19771900</v>
      </c>
      <c r="E97" s="21">
        <v>64253200</v>
      </c>
      <c r="F97" s="6">
        <v>84025100</v>
      </c>
      <c r="G97" s="9">
        <v>30000</v>
      </c>
      <c r="H97" s="9">
        <v>83995100</v>
      </c>
      <c r="I97" s="12">
        <v>87019</v>
      </c>
      <c r="J97" s="6">
        <v>84082119</v>
      </c>
      <c r="K97" s="22">
        <v>5.587000000000001</v>
      </c>
      <c r="L97" s="10">
        <v>55.95</v>
      </c>
      <c r="M97" s="23"/>
      <c r="N97" s="12"/>
      <c r="O97" s="13">
        <v>66957217</v>
      </c>
      <c r="P97" s="6">
        <f t="shared" si="11"/>
        <v>151039336</v>
      </c>
      <c r="Q97" s="7">
        <v>467620.11</v>
      </c>
      <c r="R97" s="7">
        <v>0</v>
      </c>
      <c r="S97" s="14">
        <v>-623.47</v>
      </c>
      <c r="T97" s="14">
        <f t="shared" si="12"/>
        <v>466996.64</v>
      </c>
      <c r="U97" s="3"/>
      <c r="V97" s="24">
        <v>466996.64</v>
      </c>
      <c r="W97" s="15">
        <v>44387.09</v>
      </c>
      <c r="X97" s="15"/>
      <c r="Y97" s="25">
        <v>60415.79</v>
      </c>
      <c r="Z97" s="16">
        <v>2695432</v>
      </c>
      <c r="AA97" s="16"/>
      <c r="AB97" s="16"/>
      <c r="AC97" s="16">
        <v>1429820</v>
      </c>
      <c r="AD97" s="16"/>
      <c r="AE97" s="16"/>
      <c r="AF97" s="26">
        <v>4697051.52</v>
      </c>
      <c r="AG97" s="4">
        <v>1771300</v>
      </c>
      <c r="AH97" s="4"/>
      <c r="AI97" s="4">
        <v>777300</v>
      </c>
      <c r="AJ97" s="4">
        <v>4043800</v>
      </c>
      <c r="AK97" s="4">
        <v>29200</v>
      </c>
      <c r="AL97" s="4">
        <v>3894400</v>
      </c>
      <c r="AM97" s="5">
        <v>10516000</v>
      </c>
      <c r="AN97" s="17">
        <v>358579</v>
      </c>
      <c r="AO97" s="17">
        <v>503378.52</v>
      </c>
      <c r="AP97" s="17">
        <v>200000</v>
      </c>
      <c r="AQ97" s="27">
        <v>1061957.52</v>
      </c>
      <c r="AR97" s="4">
        <v>8750</v>
      </c>
      <c r="AS97" s="4">
        <v>23750</v>
      </c>
      <c r="AT97" s="4"/>
      <c r="AU97" s="4"/>
      <c r="AV97" s="4"/>
      <c r="AW97" s="4"/>
      <c r="AX97" s="4"/>
      <c r="AY97" s="4"/>
      <c r="AZ97" s="4"/>
      <c r="BA97" s="4"/>
      <c r="BB97" s="4"/>
      <c r="BC97" s="4">
        <v>20000</v>
      </c>
      <c r="BD97" s="4"/>
      <c r="BE97" s="4"/>
      <c r="BF97" s="4"/>
      <c r="BG97" s="4"/>
      <c r="BH97" s="4"/>
      <c r="BI97" s="4">
        <v>10000</v>
      </c>
      <c r="BJ97" s="4">
        <v>30000</v>
      </c>
      <c r="BK97" s="4"/>
      <c r="BL97" s="17"/>
      <c r="BM97" s="4"/>
      <c r="BN97" s="3"/>
      <c r="BO97" s="3"/>
      <c r="BP97" s="18">
        <v>0.556</v>
      </c>
      <c r="BQ97" s="18">
        <v>0.053</v>
      </c>
      <c r="BR97" s="18">
        <v>0</v>
      </c>
      <c r="BS97" s="18">
        <v>0.072</v>
      </c>
      <c r="BT97" s="18">
        <v>3.206</v>
      </c>
      <c r="BU97" s="18">
        <v>0</v>
      </c>
      <c r="BV97" s="18">
        <v>0</v>
      </c>
      <c r="BW97" s="18">
        <v>1.7000000000000002</v>
      </c>
      <c r="BX97" s="18">
        <v>0</v>
      </c>
      <c r="BY97" s="18">
        <v>0</v>
      </c>
      <c r="BZ97" s="18">
        <v>5.587000000000001</v>
      </c>
      <c r="CA97" s="19">
        <v>55.95</v>
      </c>
      <c r="CB97" s="18">
        <v>3.10982002728084</v>
      </c>
      <c r="CC97" s="3"/>
      <c r="CD97" s="11"/>
      <c r="CE97" s="8"/>
    </row>
    <row r="98" spans="1:83" ht="17.25" customHeight="1">
      <c r="A98" s="20" t="s">
        <v>215</v>
      </c>
      <c r="B98" s="20" t="s">
        <v>216</v>
      </c>
      <c r="C98" s="20" t="s">
        <v>212</v>
      </c>
      <c r="D98" s="21">
        <v>157166700</v>
      </c>
      <c r="E98" s="21">
        <v>243762500</v>
      </c>
      <c r="F98" s="6">
        <v>400929200</v>
      </c>
      <c r="G98" s="9">
        <v>1500000</v>
      </c>
      <c r="H98" s="9">
        <v>399429200</v>
      </c>
      <c r="I98" s="12">
        <v>503525</v>
      </c>
      <c r="J98" s="6">
        <v>399932725</v>
      </c>
      <c r="K98" s="22">
        <v>2.526</v>
      </c>
      <c r="L98" s="10">
        <v>103.14</v>
      </c>
      <c r="M98" s="23"/>
      <c r="N98" s="12"/>
      <c r="O98" s="13">
        <v>-9097426</v>
      </c>
      <c r="P98" s="6">
        <f t="shared" si="11"/>
        <v>390835299</v>
      </c>
      <c r="Q98" s="7">
        <v>1210032.1</v>
      </c>
      <c r="R98" s="7">
        <v>0</v>
      </c>
      <c r="S98" s="14">
        <v>-10675.09</v>
      </c>
      <c r="T98" s="14">
        <f t="shared" si="12"/>
        <v>1199357.01</v>
      </c>
      <c r="U98" s="3"/>
      <c r="V98" s="24">
        <v>1199357.01</v>
      </c>
      <c r="W98" s="15">
        <v>113982.26</v>
      </c>
      <c r="X98" s="15"/>
      <c r="Y98" s="25">
        <v>155138.28</v>
      </c>
      <c r="Z98" s="16"/>
      <c r="AA98" s="16">
        <v>5456214.19</v>
      </c>
      <c r="AB98" s="16"/>
      <c r="AC98" s="16">
        <v>3176735.99</v>
      </c>
      <c r="AD98" s="16"/>
      <c r="AE98" s="16"/>
      <c r="AF98" s="26">
        <v>10101427.73</v>
      </c>
      <c r="AG98" s="4">
        <v>14142500</v>
      </c>
      <c r="AH98" s="4"/>
      <c r="AI98" s="4">
        <v>10747700</v>
      </c>
      <c r="AJ98" s="4">
        <v>23199600</v>
      </c>
      <c r="AK98" s="4">
        <v>110800</v>
      </c>
      <c r="AL98" s="4">
        <v>14151500</v>
      </c>
      <c r="AM98" s="5">
        <v>62352100</v>
      </c>
      <c r="AN98" s="17">
        <v>350000</v>
      </c>
      <c r="AO98" s="17">
        <v>1488876.01</v>
      </c>
      <c r="AP98" s="17">
        <v>298000</v>
      </c>
      <c r="AQ98" s="27">
        <v>2136876.01</v>
      </c>
      <c r="AR98" s="4">
        <v>7250</v>
      </c>
      <c r="AS98" s="4">
        <v>27500</v>
      </c>
      <c r="AT98" s="4">
        <v>1500000</v>
      </c>
      <c r="AU98" s="4"/>
      <c r="AV98" s="4"/>
      <c r="AW98" s="4"/>
      <c r="AX98" s="4"/>
      <c r="AY98" s="4"/>
      <c r="AZ98" s="4"/>
      <c r="BA98" s="4"/>
      <c r="BB98" s="4"/>
      <c r="BC98" s="4"/>
      <c r="BD98" s="4"/>
      <c r="BE98" s="4"/>
      <c r="BF98" s="4"/>
      <c r="BG98" s="4"/>
      <c r="BH98" s="4"/>
      <c r="BI98" s="4"/>
      <c r="BJ98" s="4">
        <v>1500000</v>
      </c>
      <c r="BK98" s="4"/>
      <c r="BL98" s="17"/>
      <c r="BM98" s="4"/>
      <c r="BN98" s="3"/>
      <c r="BO98" s="3"/>
      <c r="BP98" s="18">
        <v>0.3</v>
      </c>
      <c r="BQ98" s="18">
        <v>0.029</v>
      </c>
      <c r="BR98" s="18">
        <v>0</v>
      </c>
      <c r="BS98" s="18">
        <v>0.039</v>
      </c>
      <c r="BT98" s="18">
        <v>0</v>
      </c>
      <c r="BU98" s="18">
        <v>1.364</v>
      </c>
      <c r="BV98" s="18">
        <v>0</v>
      </c>
      <c r="BW98" s="18">
        <v>0.794</v>
      </c>
      <c r="BX98" s="18">
        <v>0</v>
      </c>
      <c r="BY98" s="18">
        <v>0</v>
      </c>
      <c r="BZ98" s="18">
        <v>2.526</v>
      </c>
      <c r="CA98" s="19">
        <v>103.14</v>
      </c>
      <c r="CB98" s="18">
        <v>2.5845740535324575</v>
      </c>
      <c r="CC98" s="3"/>
      <c r="CD98" s="11"/>
      <c r="CE98" s="8"/>
    </row>
    <row r="99" spans="1:83" ht="17.25" customHeight="1">
      <c r="A99" s="20" t="s">
        <v>217</v>
      </c>
      <c r="B99" s="20" t="s">
        <v>218</v>
      </c>
      <c r="C99" s="20" t="s">
        <v>212</v>
      </c>
      <c r="D99" s="21">
        <v>650662500</v>
      </c>
      <c r="E99" s="21">
        <v>831982000</v>
      </c>
      <c r="F99" s="6">
        <v>1482644500</v>
      </c>
      <c r="G99" s="9">
        <v>447000</v>
      </c>
      <c r="H99" s="9">
        <v>1482197500</v>
      </c>
      <c r="I99" s="12">
        <v>4524928</v>
      </c>
      <c r="J99" s="6">
        <v>1486722428</v>
      </c>
      <c r="K99" s="22">
        <v>2.163</v>
      </c>
      <c r="L99" s="10">
        <v>102.06</v>
      </c>
      <c r="M99" s="23"/>
      <c r="N99" s="12"/>
      <c r="O99" s="13">
        <v>-24064259</v>
      </c>
      <c r="P99" s="6">
        <f t="shared" si="11"/>
        <v>1462658169</v>
      </c>
      <c r="Q99" s="7">
        <v>4528412.22</v>
      </c>
      <c r="R99" s="7">
        <v>0</v>
      </c>
      <c r="S99" s="14">
        <v>141228.58</v>
      </c>
      <c r="T99" s="14">
        <f t="shared" si="12"/>
        <v>4669640.8</v>
      </c>
      <c r="U99" s="3"/>
      <c r="V99" s="24">
        <v>4669640.8</v>
      </c>
      <c r="W99" s="15">
        <v>424507.41</v>
      </c>
      <c r="X99" s="15"/>
      <c r="Y99" s="25">
        <v>577888.92</v>
      </c>
      <c r="Z99" s="16"/>
      <c r="AA99" s="16">
        <v>20410078.48</v>
      </c>
      <c r="AB99" s="16"/>
      <c r="AC99" s="16">
        <v>5624176</v>
      </c>
      <c r="AD99" s="16">
        <v>446017</v>
      </c>
      <c r="AE99" s="16"/>
      <c r="AF99" s="26">
        <v>32152308.61</v>
      </c>
      <c r="AG99" s="4">
        <v>59756500</v>
      </c>
      <c r="AH99" s="4"/>
      <c r="AI99" s="4">
        <v>77165600</v>
      </c>
      <c r="AJ99" s="4">
        <v>13438100</v>
      </c>
      <c r="AK99" s="4">
        <v>1435800</v>
      </c>
      <c r="AL99" s="4">
        <v>73407200</v>
      </c>
      <c r="AM99" s="5">
        <v>225203200</v>
      </c>
      <c r="AN99" s="17">
        <v>482000</v>
      </c>
      <c r="AO99" s="17">
        <v>3760102</v>
      </c>
      <c r="AP99" s="17">
        <v>267150</v>
      </c>
      <c r="AQ99" s="27">
        <v>4509252</v>
      </c>
      <c r="AR99" s="4">
        <v>17750</v>
      </c>
      <c r="AS99" s="4">
        <v>100750</v>
      </c>
      <c r="AT99" s="4"/>
      <c r="AU99" s="4"/>
      <c r="AV99" s="4"/>
      <c r="AW99" s="4"/>
      <c r="AX99" s="4"/>
      <c r="AY99" s="4"/>
      <c r="AZ99" s="4"/>
      <c r="BA99" s="4"/>
      <c r="BB99" s="4"/>
      <c r="BC99" s="4"/>
      <c r="BD99" s="4">
        <v>447000</v>
      </c>
      <c r="BE99" s="4"/>
      <c r="BF99" s="4"/>
      <c r="BG99" s="4"/>
      <c r="BH99" s="4"/>
      <c r="BI99" s="4"/>
      <c r="BJ99" s="4">
        <v>447000</v>
      </c>
      <c r="BK99" s="4"/>
      <c r="BL99" s="17"/>
      <c r="BM99" s="4"/>
      <c r="BN99" s="3"/>
      <c r="BO99" s="3"/>
      <c r="BP99" s="18">
        <v>0.315</v>
      </c>
      <c r="BQ99" s="18">
        <v>0.029</v>
      </c>
      <c r="BR99" s="18">
        <v>0</v>
      </c>
      <c r="BS99" s="18">
        <v>0.039</v>
      </c>
      <c r="BT99" s="18">
        <v>0</v>
      </c>
      <c r="BU99" s="18">
        <v>1.371</v>
      </c>
      <c r="BV99" s="18">
        <v>0</v>
      </c>
      <c r="BW99" s="18">
        <v>0.379</v>
      </c>
      <c r="BX99" s="18">
        <v>0.03</v>
      </c>
      <c r="BY99" s="18">
        <v>0</v>
      </c>
      <c r="BZ99" s="18">
        <v>2.163</v>
      </c>
      <c r="CA99" s="19">
        <v>102.06</v>
      </c>
      <c r="CB99" s="18">
        <v>2.1982107160405158</v>
      </c>
      <c r="CC99" s="3"/>
      <c r="CD99" s="11"/>
      <c r="CE99" s="8"/>
    </row>
    <row r="100" spans="1:83" ht="17.25" customHeight="1">
      <c r="A100" s="20" t="s">
        <v>219</v>
      </c>
      <c r="B100" s="20" t="s">
        <v>220</v>
      </c>
      <c r="C100" s="20" t="s">
        <v>212</v>
      </c>
      <c r="D100" s="21">
        <v>111949400</v>
      </c>
      <c r="E100" s="21">
        <v>320488325</v>
      </c>
      <c r="F100" s="6">
        <v>432437725</v>
      </c>
      <c r="G100" s="9">
        <v>113300</v>
      </c>
      <c r="H100" s="9">
        <v>432324425</v>
      </c>
      <c r="I100" s="12">
        <v>2065177</v>
      </c>
      <c r="J100" s="6">
        <v>434389602</v>
      </c>
      <c r="K100" s="22">
        <v>4.533</v>
      </c>
      <c r="L100" s="10">
        <v>57.08</v>
      </c>
      <c r="M100" s="23"/>
      <c r="N100" s="12"/>
      <c r="O100" s="13">
        <v>331045618</v>
      </c>
      <c r="P100" s="6">
        <f t="shared" si="11"/>
        <v>765435220</v>
      </c>
      <c r="Q100" s="7">
        <v>2369799.23</v>
      </c>
      <c r="R100" s="7">
        <v>0</v>
      </c>
      <c r="S100" s="14">
        <v>-3751.92</v>
      </c>
      <c r="T100" s="14">
        <f t="shared" si="12"/>
        <v>2366047.31</v>
      </c>
      <c r="U100" s="3"/>
      <c r="V100" s="24">
        <v>2366047.31</v>
      </c>
      <c r="W100" s="15">
        <v>224875.58</v>
      </c>
      <c r="X100" s="15"/>
      <c r="Y100" s="25">
        <v>306082.72</v>
      </c>
      <c r="Z100" s="16">
        <v>10225874</v>
      </c>
      <c r="AA100" s="16"/>
      <c r="AB100" s="16"/>
      <c r="AC100" s="16">
        <v>6566011.27</v>
      </c>
      <c r="AD100" s="16"/>
      <c r="AE100" s="16"/>
      <c r="AF100" s="26">
        <v>19688890.88</v>
      </c>
      <c r="AG100" s="4">
        <v>24718900</v>
      </c>
      <c r="AH100" s="4">
        <v>10708500</v>
      </c>
      <c r="AI100" s="4">
        <v>55591200</v>
      </c>
      <c r="AJ100" s="4">
        <v>22564500</v>
      </c>
      <c r="AK100" s="4">
        <v>898300</v>
      </c>
      <c r="AL100" s="4">
        <v>7967400</v>
      </c>
      <c r="AM100" s="5">
        <v>122448800</v>
      </c>
      <c r="AN100" s="17">
        <v>1678082</v>
      </c>
      <c r="AO100" s="17">
        <v>7008237.78</v>
      </c>
      <c r="AP100" s="17">
        <v>440000</v>
      </c>
      <c r="AQ100" s="27">
        <v>9126319.780000001</v>
      </c>
      <c r="AR100" s="4">
        <v>43500</v>
      </c>
      <c r="AS100" s="4">
        <v>89750</v>
      </c>
      <c r="AT100" s="4"/>
      <c r="AU100" s="4"/>
      <c r="AV100" s="4"/>
      <c r="AW100" s="4"/>
      <c r="AX100" s="4"/>
      <c r="AY100" s="4"/>
      <c r="AZ100" s="4"/>
      <c r="BA100" s="4"/>
      <c r="BB100" s="4"/>
      <c r="BC100" s="4"/>
      <c r="BD100" s="4">
        <v>113300</v>
      </c>
      <c r="BE100" s="4"/>
      <c r="BF100" s="4"/>
      <c r="BG100" s="4"/>
      <c r="BH100" s="4"/>
      <c r="BI100" s="4"/>
      <c r="BJ100" s="4">
        <v>113300</v>
      </c>
      <c r="BK100" s="4"/>
      <c r="BL100" s="17"/>
      <c r="BM100" s="4"/>
      <c r="BN100" s="3"/>
      <c r="BO100" s="3"/>
      <c r="BP100" s="18">
        <v>0.545</v>
      </c>
      <c r="BQ100" s="18">
        <v>0.052</v>
      </c>
      <c r="BR100" s="18">
        <v>0</v>
      </c>
      <c r="BS100" s="18">
        <v>0.07100000000000001</v>
      </c>
      <c r="BT100" s="18">
        <v>2.354</v>
      </c>
      <c r="BU100" s="18">
        <v>0</v>
      </c>
      <c r="BV100" s="18">
        <v>0</v>
      </c>
      <c r="BW100" s="18">
        <v>1.5110000000000001</v>
      </c>
      <c r="BX100" s="18">
        <v>0</v>
      </c>
      <c r="BY100" s="18">
        <v>0</v>
      </c>
      <c r="BZ100" s="18">
        <v>4.533</v>
      </c>
      <c r="CA100" s="19">
        <v>57.08</v>
      </c>
      <c r="CB100" s="18">
        <v>2.572247835682293</v>
      </c>
      <c r="CC100" s="3"/>
      <c r="CD100" s="11"/>
      <c r="CE100" s="8"/>
    </row>
    <row r="101" spans="1:83" ht="17.25" customHeight="1">
      <c r="A101" s="20" t="s">
        <v>221</v>
      </c>
      <c r="B101" s="20" t="s">
        <v>222</v>
      </c>
      <c r="C101" s="20" t="s">
        <v>212</v>
      </c>
      <c r="D101" s="21">
        <v>652365700</v>
      </c>
      <c r="E101" s="21">
        <v>1722402608</v>
      </c>
      <c r="F101" s="6">
        <v>2374768308</v>
      </c>
      <c r="G101" s="9"/>
      <c r="H101" s="9">
        <v>2374768308</v>
      </c>
      <c r="I101" s="12">
        <v>4396827</v>
      </c>
      <c r="J101" s="6">
        <v>2379165135</v>
      </c>
      <c r="K101" s="22">
        <v>2.456</v>
      </c>
      <c r="L101" s="10">
        <v>89.74</v>
      </c>
      <c r="M101" s="23"/>
      <c r="N101" s="12"/>
      <c r="O101" s="13">
        <v>287590326</v>
      </c>
      <c r="P101" s="6">
        <f t="shared" si="11"/>
        <v>2666755461</v>
      </c>
      <c r="Q101" s="7">
        <v>8256315.98</v>
      </c>
      <c r="R101" s="7">
        <v>0</v>
      </c>
      <c r="S101" s="14">
        <v>-74122.74</v>
      </c>
      <c r="T101" s="14">
        <f t="shared" si="12"/>
        <v>8182193.24</v>
      </c>
      <c r="U101" s="3"/>
      <c r="V101" s="24">
        <v>8182193.24</v>
      </c>
      <c r="W101" s="15">
        <v>777621.47</v>
      </c>
      <c r="X101" s="15"/>
      <c r="Y101" s="25">
        <v>1058569.13</v>
      </c>
      <c r="Z101" s="16">
        <v>38619163</v>
      </c>
      <c r="AA101" s="16"/>
      <c r="AB101" s="16"/>
      <c r="AC101" s="16">
        <v>9771297</v>
      </c>
      <c r="AD101" s="16"/>
      <c r="AE101" s="16"/>
      <c r="AF101" s="26">
        <v>58408843.84</v>
      </c>
      <c r="AG101" s="4">
        <v>89108400</v>
      </c>
      <c r="AH101" s="4">
        <v>36084400</v>
      </c>
      <c r="AI101" s="4">
        <v>49200850</v>
      </c>
      <c r="AJ101" s="4">
        <v>59355200</v>
      </c>
      <c r="AK101" s="4">
        <v>893200</v>
      </c>
      <c r="AL101" s="4">
        <v>18084900</v>
      </c>
      <c r="AM101" s="5">
        <v>252726950</v>
      </c>
      <c r="AN101" s="17">
        <v>4150000</v>
      </c>
      <c r="AO101" s="17">
        <v>8148262</v>
      </c>
      <c r="AP101" s="17">
        <v>850000</v>
      </c>
      <c r="AQ101" s="27">
        <v>13148262</v>
      </c>
      <c r="AR101" s="4">
        <v>43250</v>
      </c>
      <c r="AS101" s="4">
        <v>167750</v>
      </c>
      <c r="AT101" s="4"/>
      <c r="AU101" s="4"/>
      <c r="AV101" s="4"/>
      <c r="AW101" s="4"/>
      <c r="AX101" s="4"/>
      <c r="AY101" s="4"/>
      <c r="AZ101" s="4"/>
      <c r="BA101" s="4"/>
      <c r="BB101" s="4"/>
      <c r="BC101" s="4"/>
      <c r="BD101" s="4"/>
      <c r="BE101" s="4"/>
      <c r="BF101" s="4"/>
      <c r="BG101" s="4"/>
      <c r="BH101" s="4"/>
      <c r="BI101" s="4"/>
      <c r="BJ101" s="4">
        <v>0</v>
      </c>
      <c r="BK101" s="4"/>
      <c r="BL101" s="17"/>
      <c r="BM101" s="4"/>
      <c r="BN101" s="3"/>
      <c r="BO101" s="3"/>
      <c r="BP101" s="18">
        <v>0.344</v>
      </c>
      <c r="BQ101" s="18">
        <v>0.033</v>
      </c>
      <c r="BR101" s="18">
        <v>0</v>
      </c>
      <c r="BS101" s="18">
        <v>0.045</v>
      </c>
      <c r="BT101" s="18">
        <v>1.6239999999999999</v>
      </c>
      <c r="BU101" s="18">
        <v>0</v>
      </c>
      <c r="BV101" s="18">
        <v>0</v>
      </c>
      <c r="BW101" s="18">
        <v>0.41</v>
      </c>
      <c r="BX101" s="18">
        <v>0</v>
      </c>
      <c r="BY101" s="18">
        <v>0</v>
      </c>
      <c r="BZ101" s="18">
        <v>2.456</v>
      </c>
      <c r="CA101" s="19">
        <v>89.74</v>
      </c>
      <c r="CB101" s="18">
        <v>2.1902587130391558</v>
      </c>
      <c r="CC101" s="3"/>
      <c r="CD101" s="11"/>
      <c r="CE101" s="8"/>
    </row>
    <row r="102" spans="1:83" ht="17.25" customHeight="1">
      <c r="A102" s="20" t="s">
        <v>223</v>
      </c>
      <c r="B102" s="20" t="s">
        <v>224</v>
      </c>
      <c r="C102" s="20" t="s">
        <v>212</v>
      </c>
      <c r="D102" s="21">
        <v>239508800</v>
      </c>
      <c r="E102" s="21">
        <v>473215000</v>
      </c>
      <c r="F102" s="6">
        <v>712723800</v>
      </c>
      <c r="G102" s="9"/>
      <c r="H102" s="9">
        <v>712723800</v>
      </c>
      <c r="I102" s="12">
        <v>1414385</v>
      </c>
      <c r="J102" s="6">
        <v>714138185</v>
      </c>
      <c r="K102" s="22">
        <v>2.0789999999999997</v>
      </c>
      <c r="L102" s="10">
        <v>97.55</v>
      </c>
      <c r="M102" s="23"/>
      <c r="N102" s="12"/>
      <c r="O102" s="13">
        <v>19749875</v>
      </c>
      <c r="P102" s="6">
        <f t="shared" si="11"/>
        <v>733888060</v>
      </c>
      <c r="Q102" s="7">
        <v>2272128.74</v>
      </c>
      <c r="R102" s="7">
        <v>0</v>
      </c>
      <c r="S102" s="14">
        <v>-16405.08</v>
      </c>
      <c r="T102" s="14">
        <f t="shared" si="12"/>
        <v>2255723.66</v>
      </c>
      <c r="U102" s="3"/>
      <c r="V102" s="24">
        <v>2255723.66</v>
      </c>
      <c r="W102" s="15">
        <v>214399.1</v>
      </c>
      <c r="X102" s="15"/>
      <c r="Y102" s="25">
        <v>291851.91</v>
      </c>
      <c r="Z102" s="16">
        <v>7808362</v>
      </c>
      <c r="AA102" s="16">
        <v>3886265.06</v>
      </c>
      <c r="AB102" s="16"/>
      <c r="AC102" s="16">
        <v>383866</v>
      </c>
      <c r="AD102" s="16"/>
      <c r="AE102" s="16"/>
      <c r="AF102" s="26">
        <v>14840467.73</v>
      </c>
      <c r="AG102" s="4">
        <v>2959600</v>
      </c>
      <c r="AH102" s="4">
        <v>1402900</v>
      </c>
      <c r="AI102" s="4">
        <v>6657200</v>
      </c>
      <c r="AJ102" s="4">
        <v>6130200</v>
      </c>
      <c r="AK102" s="4">
        <v>489200</v>
      </c>
      <c r="AL102" s="4">
        <v>199210000</v>
      </c>
      <c r="AM102" s="5">
        <v>216849100</v>
      </c>
      <c r="AN102" s="17">
        <v>2345000</v>
      </c>
      <c r="AO102" s="17">
        <v>1391602</v>
      </c>
      <c r="AP102" s="17">
        <v>270000</v>
      </c>
      <c r="AQ102" s="27">
        <v>4006602</v>
      </c>
      <c r="AR102" s="4">
        <v>4000</v>
      </c>
      <c r="AS102" s="4">
        <v>31500</v>
      </c>
      <c r="AT102" s="4"/>
      <c r="AU102" s="4"/>
      <c r="AV102" s="4"/>
      <c r="AW102" s="4"/>
      <c r="AX102" s="4"/>
      <c r="AY102" s="4"/>
      <c r="AZ102" s="4"/>
      <c r="BA102" s="4"/>
      <c r="BB102" s="4"/>
      <c r="BC102" s="4"/>
      <c r="BD102" s="4"/>
      <c r="BE102" s="4"/>
      <c r="BF102" s="4"/>
      <c r="BG102" s="4"/>
      <c r="BH102" s="4"/>
      <c r="BI102" s="4"/>
      <c r="BJ102" s="4">
        <v>0</v>
      </c>
      <c r="BK102" s="4"/>
      <c r="BL102" s="17"/>
      <c r="BM102" s="4"/>
      <c r="BN102" s="3"/>
      <c r="BO102" s="3"/>
      <c r="BP102" s="18">
        <v>0.316</v>
      </c>
      <c r="BQ102" s="18">
        <v>0.031</v>
      </c>
      <c r="BR102" s="18">
        <v>0</v>
      </c>
      <c r="BS102" s="18">
        <v>0.041</v>
      </c>
      <c r="BT102" s="18">
        <v>1.0939999999999999</v>
      </c>
      <c r="BU102" s="18">
        <v>0.544</v>
      </c>
      <c r="BV102" s="18">
        <v>0</v>
      </c>
      <c r="BW102" s="18">
        <v>0.053</v>
      </c>
      <c r="BX102" s="18">
        <v>0</v>
      </c>
      <c r="BY102" s="18">
        <v>0</v>
      </c>
      <c r="BZ102" s="18">
        <v>2.0789999999999997</v>
      </c>
      <c r="CA102" s="19">
        <v>97.55</v>
      </c>
      <c r="CB102" s="18">
        <v>2.0221704833295693</v>
      </c>
      <c r="CC102" s="3"/>
      <c r="CD102" s="11"/>
      <c r="CE102" s="8"/>
    </row>
    <row r="103" spans="1:83" ht="17.25" customHeight="1">
      <c r="A103" s="20" t="s">
        <v>225</v>
      </c>
      <c r="B103" s="20" t="s">
        <v>226</v>
      </c>
      <c r="C103" s="20" t="s">
        <v>212</v>
      </c>
      <c r="D103" s="21">
        <v>761001800</v>
      </c>
      <c r="E103" s="21">
        <v>1200029600</v>
      </c>
      <c r="F103" s="6">
        <v>1961031400</v>
      </c>
      <c r="G103" s="9"/>
      <c r="H103" s="9">
        <v>1961031400</v>
      </c>
      <c r="I103" s="12">
        <v>3977202</v>
      </c>
      <c r="J103" s="6">
        <v>1965008602</v>
      </c>
      <c r="K103" s="22">
        <v>2.311</v>
      </c>
      <c r="L103" s="10">
        <v>103.26</v>
      </c>
      <c r="M103" s="23"/>
      <c r="N103" s="12"/>
      <c r="O103" s="13">
        <v>-45724251</v>
      </c>
      <c r="P103" s="6">
        <f t="shared" si="11"/>
        <v>1919284351</v>
      </c>
      <c r="Q103" s="7">
        <v>5942133.91</v>
      </c>
      <c r="R103" s="7">
        <v>0</v>
      </c>
      <c r="S103" s="14">
        <v>-19495.96</v>
      </c>
      <c r="T103" s="14">
        <f t="shared" si="12"/>
        <v>5922637.95</v>
      </c>
      <c r="U103" s="3"/>
      <c r="V103" s="24">
        <v>5922637.95</v>
      </c>
      <c r="W103" s="15">
        <v>562927.86</v>
      </c>
      <c r="X103" s="15"/>
      <c r="Y103" s="25">
        <v>766201.62</v>
      </c>
      <c r="Z103" s="16">
        <v>29755000</v>
      </c>
      <c r="AA103" s="16"/>
      <c r="AB103" s="16"/>
      <c r="AC103" s="16">
        <v>8066720</v>
      </c>
      <c r="AD103" s="16">
        <v>334060</v>
      </c>
      <c r="AE103" s="16"/>
      <c r="AF103" s="26">
        <v>45407547.43</v>
      </c>
      <c r="AG103" s="4">
        <v>46787100</v>
      </c>
      <c r="AH103" s="4">
        <v>4486800</v>
      </c>
      <c r="AI103" s="4">
        <v>23797700</v>
      </c>
      <c r="AJ103" s="4">
        <v>21366600</v>
      </c>
      <c r="AK103" s="4">
        <v>7024600</v>
      </c>
      <c r="AL103" s="4">
        <v>40194500</v>
      </c>
      <c r="AM103" s="5">
        <v>143657300</v>
      </c>
      <c r="AN103" s="17">
        <v>1213586.52</v>
      </c>
      <c r="AO103" s="17">
        <v>3012985</v>
      </c>
      <c r="AP103" s="17">
        <v>2722</v>
      </c>
      <c r="AQ103" s="27">
        <v>4229293.52</v>
      </c>
      <c r="AR103" s="4">
        <v>42750</v>
      </c>
      <c r="AS103" s="4">
        <v>239000</v>
      </c>
      <c r="AT103" s="4"/>
      <c r="AU103" s="4"/>
      <c r="AV103" s="4"/>
      <c r="AW103" s="4"/>
      <c r="AX103" s="4"/>
      <c r="AY103" s="4"/>
      <c r="AZ103" s="4"/>
      <c r="BA103" s="4"/>
      <c r="BB103" s="4"/>
      <c r="BC103" s="4"/>
      <c r="BD103" s="4"/>
      <c r="BE103" s="4"/>
      <c r="BF103" s="4"/>
      <c r="BG103" s="4"/>
      <c r="BH103" s="4"/>
      <c r="BI103" s="4"/>
      <c r="BJ103" s="4">
        <v>0</v>
      </c>
      <c r="BK103" s="4"/>
      <c r="BL103" s="17"/>
      <c r="BM103" s="4"/>
      <c r="BN103" s="3"/>
      <c r="BO103" s="3"/>
      <c r="BP103" s="18">
        <v>0.301</v>
      </c>
      <c r="BQ103" s="18">
        <v>0.029</v>
      </c>
      <c r="BR103" s="18">
        <v>0</v>
      </c>
      <c r="BS103" s="18">
        <v>0.039</v>
      </c>
      <c r="BT103" s="18">
        <v>1.514</v>
      </c>
      <c r="BU103" s="18">
        <v>0</v>
      </c>
      <c r="BV103" s="18">
        <v>0</v>
      </c>
      <c r="BW103" s="18">
        <v>0.411</v>
      </c>
      <c r="BX103" s="18">
        <v>0.017</v>
      </c>
      <c r="BY103" s="18">
        <v>0</v>
      </c>
      <c r="BZ103" s="18">
        <v>2.311</v>
      </c>
      <c r="CA103" s="19">
        <v>103.26</v>
      </c>
      <c r="CB103" s="18">
        <v>2.365858264115029</v>
      </c>
      <c r="CC103" s="3"/>
      <c r="CD103" s="11"/>
      <c r="CE103" s="8"/>
    </row>
    <row r="104" spans="1:83" ht="17.25" customHeight="1">
      <c r="A104" s="20" t="s">
        <v>227</v>
      </c>
      <c r="B104" s="20" t="s">
        <v>228</v>
      </c>
      <c r="C104" s="20" t="s">
        <v>212</v>
      </c>
      <c r="D104" s="21">
        <v>179438850</v>
      </c>
      <c r="E104" s="21">
        <v>317449560</v>
      </c>
      <c r="F104" s="6">
        <v>496888410</v>
      </c>
      <c r="G104" s="9"/>
      <c r="H104" s="9">
        <v>496888410</v>
      </c>
      <c r="I104" s="12">
        <v>462497</v>
      </c>
      <c r="J104" s="6">
        <v>497350907</v>
      </c>
      <c r="K104" s="22">
        <v>2.199</v>
      </c>
      <c r="L104" s="10">
        <v>104.24</v>
      </c>
      <c r="M104" s="23"/>
      <c r="N104" s="12"/>
      <c r="O104" s="13">
        <v>-12973707</v>
      </c>
      <c r="P104" s="6">
        <f t="shared" si="11"/>
        <v>484377200</v>
      </c>
      <c r="Q104" s="7">
        <v>1499639.27</v>
      </c>
      <c r="R104" s="7">
        <v>0</v>
      </c>
      <c r="S104" s="14">
        <v>-22123.57</v>
      </c>
      <c r="T104" s="14">
        <f t="shared" si="12"/>
        <v>1477515.7</v>
      </c>
      <c r="U104" s="3"/>
      <c r="V104" s="24">
        <v>1477515.7</v>
      </c>
      <c r="W104" s="15">
        <v>140387.87</v>
      </c>
      <c r="X104" s="15"/>
      <c r="Y104" s="25">
        <v>191138.02</v>
      </c>
      <c r="Z104" s="16">
        <v>5899429</v>
      </c>
      <c r="AA104" s="16"/>
      <c r="AB104" s="16"/>
      <c r="AC104" s="16">
        <v>3128318.56</v>
      </c>
      <c r="AD104" s="16">
        <v>99470.18</v>
      </c>
      <c r="AE104" s="16"/>
      <c r="AF104" s="26">
        <v>10936259.33</v>
      </c>
      <c r="AG104" s="4">
        <v>12110000</v>
      </c>
      <c r="AH104" s="4"/>
      <c r="AI104" s="4">
        <v>10360500</v>
      </c>
      <c r="AJ104" s="4">
        <v>3302700</v>
      </c>
      <c r="AK104" s="4"/>
      <c r="AL104" s="4">
        <v>15682800</v>
      </c>
      <c r="AM104" s="5">
        <v>41456000</v>
      </c>
      <c r="AN104" s="17">
        <v>850000</v>
      </c>
      <c r="AO104" s="17">
        <v>1295548.36</v>
      </c>
      <c r="AP104" s="17">
        <v>247000</v>
      </c>
      <c r="AQ104" s="27">
        <v>2392548.3600000003</v>
      </c>
      <c r="AR104" s="4">
        <v>11750</v>
      </c>
      <c r="AS104" s="4">
        <v>59750</v>
      </c>
      <c r="AT104" s="4"/>
      <c r="AU104" s="4"/>
      <c r="AV104" s="4"/>
      <c r="AW104" s="4"/>
      <c r="AX104" s="4"/>
      <c r="AY104" s="4"/>
      <c r="AZ104" s="4"/>
      <c r="BA104" s="4"/>
      <c r="BB104" s="4"/>
      <c r="BC104" s="4"/>
      <c r="BD104" s="4"/>
      <c r="BE104" s="4"/>
      <c r="BF104" s="4"/>
      <c r="BG104" s="4"/>
      <c r="BH104" s="4"/>
      <c r="BI104" s="4"/>
      <c r="BJ104" s="4">
        <v>0</v>
      </c>
      <c r="BK104" s="4"/>
      <c r="BL104" s="17"/>
      <c r="BM104" s="4"/>
      <c r="BN104" s="3"/>
      <c r="BO104" s="3"/>
      <c r="BP104" s="18">
        <v>0.298</v>
      </c>
      <c r="BQ104" s="18">
        <v>0.029</v>
      </c>
      <c r="BR104" s="18">
        <v>0</v>
      </c>
      <c r="BS104" s="18">
        <v>0.038</v>
      </c>
      <c r="BT104" s="18">
        <v>1.186</v>
      </c>
      <c r="BU104" s="18">
        <v>0</v>
      </c>
      <c r="BV104" s="18">
        <v>0</v>
      </c>
      <c r="BW104" s="18">
        <v>0.628</v>
      </c>
      <c r="BX104" s="18">
        <v>0.02</v>
      </c>
      <c r="BY104" s="18">
        <v>0</v>
      </c>
      <c r="BZ104" s="18">
        <v>2.199</v>
      </c>
      <c r="CA104" s="19">
        <v>104.24</v>
      </c>
      <c r="CB104" s="18">
        <v>2.2577981230330413</v>
      </c>
      <c r="CC104" s="3"/>
      <c r="CD104" s="11"/>
      <c r="CE104" s="8"/>
    </row>
    <row r="105" spans="1:83" ht="17.25" customHeight="1">
      <c r="A105" s="20" t="s">
        <v>229</v>
      </c>
      <c r="B105" s="20" t="s">
        <v>230</v>
      </c>
      <c r="C105" s="20" t="s">
        <v>212</v>
      </c>
      <c r="D105" s="21">
        <v>367188700</v>
      </c>
      <c r="E105" s="21">
        <v>1195888600</v>
      </c>
      <c r="F105" s="6">
        <v>1563077300</v>
      </c>
      <c r="G105" s="9"/>
      <c r="H105" s="9">
        <v>1563077300</v>
      </c>
      <c r="I105" s="12">
        <v>1938751</v>
      </c>
      <c r="J105" s="6">
        <v>1565016051</v>
      </c>
      <c r="K105" s="22">
        <v>2.866</v>
      </c>
      <c r="L105" s="10">
        <v>87.99</v>
      </c>
      <c r="M105" s="23"/>
      <c r="N105" s="12"/>
      <c r="O105" s="13">
        <v>221198701</v>
      </c>
      <c r="P105" s="6">
        <f t="shared" si="11"/>
        <v>1786214752</v>
      </c>
      <c r="Q105" s="7">
        <v>5530148.38</v>
      </c>
      <c r="R105" s="7">
        <v>0</v>
      </c>
      <c r="S105" s="14">
        <v>-7288.35</v>
      </c>
      <c r="T105" s="14">
        <f t="shared" si="12"/>
        <v>5522860.03</v>
      </c>
      <c r="U105" s="3"/>
      <c r="V105" s="24">
        <v>5522860.03</v>
      </c>
      <c r="W105" s="15">
        <v>524912.12</v>
      </c>
      <c r="X105" s="15"/>
      <c r="Y105" s="25">
        <v>714463.92</v>
      </c>
      <c r="Z105" s="16">
        <v>27061508</v>
      </c>
      <c r="AA105" s="16"/>
      <c r="AB105" s="16"/>
      <c r="AC105" s="16">
        <v>10704500</v>
      </c>
      <c r="AD105" s="16">
        <v>325000</v>
      </c>
      <c r="AE105" s="16"/>
      <c r="AF105" s="26">
        <v>44853244.07</v>
      </c>
      <c r="AG105" s="4">
        <v>30178700</v>
      </c>
      <c r="AH105" s="4">
        <v>10858100</v>
      </c>
      <c r="AI105" s="4">
        <v>30986900</v>
      </c>
      <c r="AJ105" s="4">
        <v>9488100</v>
      </c>
      <c r="AK105" s="4">
        <v>127500</v>
      </c>
      <c r="AL105" s="4">
        <v>12513300</v>
      </c>
      <c r="AM105" s="5">
        <v>94152600</v>
      </c>
      <c r="AN105" s="17">
        <v>2500000</v>
      </c>
      <c r="AO105" s="17">
        <v>2105500</v>
      </c>
      <c r="AP105" s="17">
        <v>375000</v>
      </c>
      <c r="AQ105" s="27">
        <v>4980500</v>
      </c>
      <c r="AR105" s="4">
        <v>32000</v>
      </c>
      <c r="AS105" s="4">
        <v>160000</v>
      </c>
      <c r="AT105" s="4"/>
      <c r="AU105" s="4"/>
      <c r="AV105" s="4"/>
      <c r="AW105" s="4"/>
      <c r="AX105" s="4"/>
      <c r="AY105" s="4"/>
      <c r="AZ105" s="4"/>
      <c r="BA105" s="4"/>
      <c r="BB105" s="4"/>
      <c r="BC105" s="4"/>
      <c r="BD105" s="4"/>
      <c r="BE105" s="4"/>
      <c r="BF105" s="4"/>
      <c r="BG105" s="4"/>
      <c r="BH105" s="4"/>
      <c r="BI105" s="4"/>
      <c r="BJ105" s="4">
        <v>0</v>
      </c>
      <c r="BK105" s="4"/>
      <c r="BL105" s="17"/>
      <c r="BM105" s="4"/>
      <c r="BN105" s="3"/>
      <c r="BO105" s="3"/>
      <c r="BP105" s="18">
        <v>0.353</v>
      </c>
      <c r="BQ105" s="18">
        <v>0.034</v>
      </c>
      <c r="BR105" s="18">
        <v>0</v>
      </c>
      <c r="BS105" s="18">
        <v>0.046</v>
      </c>
      <c r="BT105" s="18">
        <v>1.73</v>
      </c>
      <c r="BU105" s="18">
        <v>0</v>
      </c>
      <c r="BV105" s="18">
        <v>0</v>
      </c>
      <c r="BW105" s="18">
        <v>0.683</v>
      </c>
      <c r="BX105" s="18">
        <v>0.02</v>
      </c>
      <c r="BY105" s="18">
        <v>0</v>
      </c>
      <c r="BZ105" s="18">
        <v>2.866</v>
      </c>
      <c r="CA105" s="19">
        <v>87.99</v>
      </c>
      <c r="CB105" s="18">
        <v>2.5110779104124203</v>
      </c>
      <c r="CC105" s="3"/>
      <c r="CD105" s="11"/>
      <c r="CE105" s="8"/>
    </row>
    <row r="106" spans="1:83" ht="17.25" customHeight="1">
      <c r="A106" s="20" t="s">
        <v>231</v>
      </c>
      <c r="B106" s="20" t="s">
        <v>232</v>
      </c>
      <c r="C106" s="20" t="s">
        <v>212</v>
      </c>
      <c r="D106" s="21">
        <v>153668160</v>
      </c>
      <c r="E106" s="21">
        <v>363546300</v>
      </c>
      <c r="F106" s="6">
        <v>517214460</v>
      </c>
      <c r="G106" s="9"/>
      <c r="H106" s="9">
        <v>517214460</v>
      </c>
      <c r="I106" s="12">
        <v>625015</v>
      </c>
      <c r="J106" s="6">
        <v>517839475</v>
      </c>
      <c r="K106" s="22">
        <v>2.371</v>
      </c>
      <c r="L106" s="10">
        <v>102.46</v>
      </c>
      <c r="M106" s="23"/>
      <c r="N106" s="12"/>
      <c r="O106" s="13">
        <v>-11689547</v>
      </c>
      <c r="P106" s="6">
        <f t="shared" si="11"/>
        <v>506149928</v>
      </c>
      <c r="Q106" s="7">
        <v>1567047.97</v>
      </c>
      <c r="R106" s="7">
        <v>0</v>
      </c>
      <c r="S106" s="14">
        <v>-5301.76</v>
      </c>
      <c r="T106" s="14">
        <f t="shared" si="12"/>
        <v>1561746.21</v>
      </c>
      <c r="U106" s="3"/>
      <c r="V106" s="24">
        <v>1561746.21</v>
      </c>
      <c r="W106" s="15">
        <v>148428.73</v>
      </c>
      <c r="X106" s="15"/>
      <c r="Y106" s="25">
        <v>202022.33</v>
      </c>
      <c r="Z106" s="16">
        <v>4722636</v>
      </c>
      <c r="AA106" s="16">
        <v>1943247.5</v>
      </c>
      <c r="AB106" s="16"/>
      <c r="AC106" s="16">
        <v>3509000</v>
      </c>
      <c r="AD106" s="16">
        <v>186422</v>
      </c>
      <c r="AE106" s="16"/>
      <c r="AF106" s="26">
        <v>12273502.77</v>
      </c>
      <c r="AG106" s="4">
        <v>35455700</v>
      </c>
      <c r="AH106" s="4"/>
      <c r="AI106" s="4">
        <v>19840000</v>
      </c>
      <c r="AJ106" s="4">
        <v>4507200</v>
      </c>
      <c r="AK106" s="4"/>
      <c r="AL106" s="4">
        <v>14794400</v>
      </c>
      <c r="AM106" s="5">
        <v>74597300</v>
      </c>
      <c r="AN106" s="17">
        <v>231000</v>
      </c>
      <c r="AO106" s="17">
        <v>856878</v>
      </c>
      <c r="AP106" s="17">
        <v>40000</v>
      </c>
      <c r="AQ106" s="27">
        <v>1127878</v>
      </c>
      <c r="AR106" s="4">
        <v>4750</v>
      </c>
      <c r="AS106" s="4">
        <v>56250</v>
      </c>
      <c r="AT106" s="4"/>
      <c r="AU106" s="4"/>
      <c r="AV106" s="4"/>
      <c r="AW106" s="4"/>
      <c r="AX106" s="4"/>
      <c r="AY106" s="4"/>
      <c r="AZ106" s="4"/>
      <c r="BA106" s="4"/>
      <c r="BB106" s="4"/>
      <c r="BC106" s="4"/>
      <c r="BD106" s="4"/>
      <c r="BE106" s="4"/>
      <c r="BF106" s="4"/>
      <c r="BG106" s="4"/>
      <c r="BH106" s="4"/>
      <c r="BI106" s="4"/>
      <c r="BJ106" s="4">
        <v>0</v>
      </c>
      <c r="BK106" s="4"/>
      <c r="BL106" s="17"/>
      <c r="BM106" s="4"/>
      <c r="BN106" s="3"/>
      <c r="BO106" s="3"/>
      <c r="BP106" s="18">
        <v>0.302</v>
      </c>
      <c r="BQ106" s="18">
        <v>0.029</v>
      </c>
      <c r="BR106" s="18">
        <v>0</v>
      </c>
      <c r="BS106" s="18">
        <v>0.04</v>
      </c>
      <c r="BT106" s="18">
        <v>0.912</v>
      </c>
      <c r="BU106" s="18">
        <v>0.376</v>
      </c>
      <c r="BV106" s="18">
        <v>0</v>
      </c>
      <c r="BW106" s="18">
        <v>0.677</v>
      </c>
      <c r="BX106" s="18">
        <v>0.034999999999999996</v>
      </c>
      <c r="BY106" s="18">
        <v>0</v>
      </c>
      <c r="BZ106" s="18">
        <v>2.371</v>
      </c>
      <c r="CA106" s="19">
        <v>102.46</v>
      </c>
      <c r="CB106" s="18">
        <v>2.424874941402738</v>
      </c>
      <c r="CC106" s="3"/>
      <c r="CD106" s="11"/>
      <c r="CE106" s="8"/>
    </row>
    <row r="107" spans="1:83" ht="17.25" customHeight="1">
      <c r="A107" s="20" t="s">
        <v>233</v>
      </c>
      <c r="B107" s="20" t="s">
        <v>234</v>
      </c>
      <c r="C107" s="20" t="s">
        <v>212</v>
      </c>
      <c r="D107" s="21">
        <v>200009800</v>
      </c>
      <c r="E107" s="21">
        <v>421590600</v>
      </c>
      <c r="F107" s="6">
        <v>621600400</v>
      </c>
      <c r="G107" s="9">
        <v>125000</v>
      </c>
      <c r="H107" s="9">
        <v>621475400</v>
      </c>
      <c r="I107" s="12">
        <v>682336</v>
      </c>
      <c r="J107" s="6">
        <v>622157736</v>
      </c>
      <c r="K107" s="22">
        <v>2.263</v>
      </c>
      <c r="L107" s="10">
        <v>100.47</v>
      </c>
      <c r="M107" s="23"/>
      <c r="N107" s="12"/>
      <c r="O107" s="13">
        <v>1607146</v>
      </c>
      <c r="P107" s="6">
        <f t="shared" si="11"/>
        <v>623764882</v>
      </c>
      <c r="Q107" s="7">
        <v>1931185.68</v>
      </c>
      <c r="R107" s="7">
        <v>0</v>
      </c>
      <c r="S107" s="14">
        <v>-5641.96</v>
      </c>
      <c r="T107" s="14">
        <f t="shared" si="12"/>
        <v>1925543.72</v>
      </c>
      <c r="U107" s="3"/>
      <c r="V107" s="24">
        <v>1925543.72</v>
      </c>
      <c r="W107" s="15">
        <v>183004.27</v>
      </c>
      <c r="X107" s="15"/>
      <c r="Y107" s="25">
        <v>249091.03</v>
      </c>
      <c r="Z107" s="16">
        <v>7865977.5</v>
      </c>
      <c r="AA107" s="16"/>
      <c r="AB107" s="16"/>
      <c r="AC107" s="16">
        <v>3790560</v>
      </c>
      <c r="AD107" s="16">
        <v>62215</v>
      </c>
      <c r="AE107" s="16"/>
      <c r="AF107" s="26">
        <v>14076391.52</v>
      </c>
      <c r="AG107" s="4">
        <v>7533000</v>
      </c>
      <c r="AH107" s="4"/>
      <c r="AI107" s="4">
        <v>12090700</v>
      </c>
      <c r="AJ107" s="4">
        <v>7858500</v>
      </c>
      <c r="AK107" s="4">
        <v>4070500</v>
      </c>
      <c r="AL107" s="4">
        <v>47132500</v>
      </c>
      <c r="AM107" s="5">
        <v>78685200</v>
      </c>
      <c r="AN107" s="17">
        <v>256000</v>
      </c>
      <c r="AO107" s="17">
        <v>1131274</v>
      </c>
      <c r="AP107" s="17">
        <v>255162</v>
      </c>
      <c r="AQ107" s="27">
        <v>1642436</v>
      </c>
      <c r="AR107" s="4">
        <v>26000</v>
      </c>
      <c r="AS107" s="4">
        <v>99000</v>
      </c>
      <c r="AT107" s="4"/>
      <c r="AU107" s="4"/>
      <c r="AV107" s="4"/>
      <c r="AW107" s="4"/>
      <c r="AX107" s="4"/>
      <c r="AY107" s="4"/>
      <c r="AZ107" s="4"/>
      <c r="BA107" s="4"/>
      <c r="BB107" s="4"/>
      <c r="BC107" s="4"/>
      <c r="BD107" s="4">
        <v>125000</v>
      </c>
      <c r="BE107" s="4"/>
      <c r="BF107" s="4"/>
      <c r="BG107" s="4"/>
      <c r="BH107" s="4"/>
      <c r="BI107" s="4"/>
      <c r="BJ107" s="4">
        <v>125000</v>
      </c>
      <c r="BK107" s="4"/>
      <c r="BL107" s="17"/>
      <c r="BM107" s="4"/>
      <c r="BN107" s="3"/>
      <c r="BO107" s="3"/>
      <c r="BP107" s="18">
        <v>0.31</v>
      </c>
      <c r="BQ107" s="18">
        <v>0.030000000000000002</v>
      </c>
      <c r="BR107" s="18">
        <v>0</v>
      </c>
      <c r="BS107" s="18">
        <v>0.041</v>
      </c>
      <c r="BT107" s="18">
        <v>1.264</v>
      </c>
      <c r="BU107" s="18">
        <v>0</v>
      </c>
      <c r="BV107" s="18">
        <v>0</v>
      </c>
      <c r="BW107" s="18">
        <v>0.609</v>
      </c>
      <c r="BX107" s="18">
        <v>0.009000000000000001</v>
      </c>
      <c r="BY107" s="18">
        <v>0</v>
      </c>
      <c r="BZ107" s="18">
        <v>2.263</v>
      </c>
      <c r="CA107" s="19">
        <v>100.47</v>
      </c>
      <c r="CB107" s="18">
        <v>2.2566822734339187</v>
      </c>
      <c r="CC107" s="3"/>
      <c r="CD107" s="11"/>
      <c r="CE107" s="8"/>
    </row>
    <row r="108" spans="1:83" ht="17.25" customHeight="1">
      <c r="A108" s="20" t="s">
        <v>235</v>
      </c>
      <c r="B108" s="20" t="s">
        <v>236</v>
      </c>
      <c r="C108" s="20" t="s">
        <v>212</v>
      </c>
      <c r="D108" s="21">
        <v>1879868900</v>
      </c>
      <c r="E108" s="21">
        <v>3431325575</v>
      </c>
      <c r="F108" s="6">
        <v>5311194475</v>
      </c>
      <c r="G108" s="9">
        <v>317400</v>
      </c>
      <c r="H108" s="9">
        <v>5310877075</v>
      </c>
      <c r="I108" s="12">
        <v>19076982</v>
      </c>
      <c r="J108" s="6">
        <v>5329954057</v>
      </c>
      <c r="K108" s="22">
        <v>2.463</v>
      </c>
      <c r="L108" s="10">
        <v>95.66</v>
      </c>
      <c r="M108" s="23"/>
      <c r="N108" s="12"/>
      <c r="O108" s="13">
        <v>245359053</v>
      </c>
      <c r="P108" s="6">
        <f t="shared" si="11"/>
        <v>5575313110</v>
      </c>
      <c r="Q108" s="7">
        <v>17261255.25</v>
      </c>
      <c r="R108" s="7">
        <v>0</v>
      </c>
      <c r="S108" s="14">
        <v>-53556.8</v>
      </c>
      <c r="T108" s="14">
        <f t="shared" si="12"/>
        <v>17207698.45</v>
      </c>
      <c r="U108" s="3"/>
      <c r="V108" s="24">
        <v>17207698.45</v>
      </c>
      <c r="W108" s="15">
        <v>1635441.32</v>
      </c>
      <c r="X108" s="15"/>
      <c r="Y108" s="25">
        <v>2226074.25</v>
      </c>
      <c r="Z108" s="16">
        <v>55211490</v>
      </c>
      <c r="AA108" s="16">
        <v>32496290.55</v>
      </c>
      <c r="AB108" s="16"/>
      <c r="AC108" s="16">
        <v>20855159.48</v>
      </c>
      <c r="AD108" s="16">
        <v>1598986</v>
      </c>
      <c r="AE108" s="16"/>
      <c r="AF108" s="26">
        <v>131231140.05</v>
      </c>
      <c r="AG108" s="4">
        <v>181844400</v>
      </c>
      <c r="AH108" s="4">
        <v>6705000</v>
      </c>
      <c r="AI108" s="4">
        <v>124299700</v>
      </c>
      <c r="AJ108" s="4">
        <v>123763800</v>
      </c>
      <c r="AK108" s="4">
        <v>329200</v>
      </c>
      <c r="AL108" s="4">
        <v>29884300</v>
      </c>
      <c r="AM108" s="5">
        <v>466826400</v>
      </c>
      <c r="AN108" s="17">
        <v>2655000</v>
      </c>
      <c r="AO108" s="17">
        <v>7527603.53</v>
      </c>
      <c r="AP108" s="17">
        <v>1610000</v>
      </c>
      <c r="AQ108" s="27">
        <v>11792603.530000001</v>
      </c>
      <c r="AR108" s="4">
        <v>74750</v>
      </c>
      <c r="AS108" s="4">
        <v>300000</v>
      </c>
      <c r="AT108" s="4"/>
      <c r="AU108" s="4">
        <v>317400</v>
      </c>
      <c r="AV108" s="4"/>
      <c r="AW108" s="4"/>
      <c r="AX108" s="4"/>
      <c r="AY108" s="4"/>
      <c r="AZ108" s="4"/>
      <c r="BA108" s="4"/>
      <c r="BB108" s="4"/>
      <c r="BC108" s="4"/>
      <c r="BD108" s="4"/>
      <c r="BE108" s="4"/>
      <c r="BF108" s="4"/>
      <c r="BG108" s="4"/>
      <c r="BH108" s="4"/>
      <c r="BI108" s="4"/>
      <c r="BJ108" s="4">
        <v>317400</v>
      </c>
      <c r="BK108" s="4"/>
      <c r="BL108" s="17"/>
      <c r="BM108" s="4"/>
      <c r="BN108" s="3"/>
      <c r="BO108" s="3"/>
      <c r="BP108" s="18">
        <v>0.323</v>
      </c>
      <c r="BQ108" s="18">
        <v>0.031</v>
      </c>
      <c r="BR108" s="18">
        <v>0</v>
      </c>
      <c r="BS108" s="18">
        <v>0.042</v>
      </c>
      <c r="BT108" s="18">
        <v>1.036</v>
      </c>
      <c r="BU108" s="18">
        <v>0.61</v>
      </c>
      <c r="BV108" s="18">
        <v>0</v>
      </c>
      <c r="BW108" s="18">
        <v>0.391</v>
      </c>
      <c r="BX108" s="18">
        <v>0.03</v>
      </c>
      <c r="BY108" s="18">
        <v>0</v>
      </c>
      <c r="BZ108" s="18">
        <v>2.463</v>
      </c>
      <c r="CA108" s="19">
        <v>95.66</v>
      </c>
      <c r="CB108" s="18">
        <v>2.35378959819532</v>
      </c>
      <c r="CC108" s="3"/>
      <c r="CD108" s="11"/>
      <c r="CE108" s="8"/>
    </row>
    <row r="109" spans="1:83" ht="17.25" customHeight="1">
      <c r="A109" s="20" t="s">
        <v>237</v>
      </c>
      <c r="B109" s="20" t="s">
        <v>238</v>
      </c>
      <c r="C109" s="20" t="s">
        <v>212</v>
      </c>
      <c r="D109" s="21">
        <v>25376700</v>
      </c>
      <c r="E109" s="21">
        <v>31038800</v>
      </c>
      <c r="F109" s="6">
        <v>56415500</v>
      </c>
      <c r="G109" s="9"/>
      <c r="H109" s="9">
        <v>56415500</v>
      </c>
      <c r="I109" s="12">
        <v>44879</v>
      </c>
      <c r="J109" s="6">
        <v>56460379</v>
      </c>
      <c r="K109" s="22">
        <v>2.4739999999999998</v>
      </c>
      <c r="L109" s="10">
        <v>103.24</v>
      </c>
      <c r="M109" s="23"/>
      <c r="N109" s="12"/>
      <c r="O109" s="13">
        <v>770990</v>
      </c>
      <c r="P109" s="6">
        <f t="shared" si="11"/>
        <v>57231369</v>
      </c>
      <c r="Q109" s="7">
        <v>177189.2</v>
      </c>
      <c r="R109" s="7">
        <v>0</v>
      </c>
      <c r="S109" s="14">
        <v>-332.67</v>
      </c>
      <c r="T109" s="14">
        <f t="shared" si="12"/>
        <v>176856.53</v>
      </c>
      <c r="U109" s="3"/>
      <c r="V109" s="24">
        <v>176856.53</v>
      </c>
      <c r="W109" s="15">
        <v>16808.33</v>
      </c>
      <c r="X109" s="15"/>
      <c r="Y109" s="25">
        <v>22877.95</v>
      </c>
      <c r="Z109" s="16"/>
      <c r="AA109" s="16">
        <v>795917.84</v>
      </c>
      <c r="AB109" s="16"/>
      <c r="AC109" s="16">
        <v>384102</v>
      </c>
      <c r="AD109" s="16"/>
      <c r="AE109" s="16"/>
      <c r="AF109" s="26">
        <v>1396562.65</v>
      </c>
      <c r="AG109" s="4"/>
      <c r="AH109" s="4"/>
      <c r="AI109" s="4">
        <v>1732800</v>
      </c>
      <c r="AJ109" s="4">
        <v>266700</v>
      </c>
      <c r="AK109" s="4"/>
      <c r="AL109" s="4">
        <v>458600</v>
      </c>
      <c r="AM109" s="5">
        <v>2458100</v>
      </c>
      <c r="AN109" s="17">
        <v>112500</v>
      </c>
      <c r="AO109" s="17">
        <v>156010.79</v>
      </c>
      <c r="AP109" s="17">
        <v>65000</v>
      </c>
      <c r="AQ109" s="27">
        <v>333510.79000000004</v>
      </c>
      <c r="AR109" s="4">
        <v>1750</v>
      </c>
      <c r="AS109" s="4">
        <v>4750</v>
      </c>
      <c r="AT109" s="4"/>
      <c r="AU109" s="4"/>
      <c r="AV109" s="4"/>
      <c r="AW109" s="4"/>
      <c r="AX109" s="4"/>
      <c r="AY109" s="4"/>
      <c r="AZ109" s="4"/>
      <c r="BA109" s="4"/>
      <c r="BB109" s="4"/>
      <c r="BC109" s="4"/>
      <c r="BD109" s="4"/>
      <c r="BE109" s="4"/>
      <c r="BF109" s="4"/>
      <c r="BG109" s="4"/>
      <c r="BH109" s="4"/>
      <c r="BI109" s="4"/>
      <c r="BJ109" s="4">
        <v>0</v>
      </c>
      <c r="BK109" s="4"/>
      <c r="BL109" s="17"/>
      <c r="BM109" s="4"/>
      <c r="BN109" s="3"/>
      <c r="BO109" s="3"/>
      <c r="BP109" s="18">
        <v>0.314</v>
      </c>
      <c r="BQ109" s="18">
        <v>0.03</v>
      </c>
      <c r="BR109" s="18">
        <v>0</v>
      </c>
      <c r="BS109" s="18">
        <v>0.041</v>
      </c>
      <c r="BT109" s="18">
        <v>0</v>
      </c>
      <c r="BU109" s="18">
        <v>1.409</v>
      </c>
      <c r="BV109" s="18">
        <v>0</v>
      </c>
      <c r="BW109" s="18">
        <v>0.68</v>
      </c>
      <c r="BX109" s="18">
        <v>0</v>
      </c>
      <c r="BY109" s="18">
        <v>0</v>
      </c>
      <c r="BZ109" s="18">
        <v>2.4739999999999998</v>
      </c>
      <c r="CA109" s="19">
        <v>103.24</v>
      </c>
      <c r="CB109" s="18">
        <v>2.440204863874565</v>
      </c>
      <c r="CC109" s="3"/>
      <c r="CD109" s="11"/>
      <c r="CE109" s="8"/>
    </row>
    <row r="110" spans="1:83" ht="17.25" customHeight="1">
      <c r="A110" s="20" t="s">
        <v>239</v>
      </c>
      <c r="B110" s="20" t="s">
        <v>240</v>
      </c>
      <c r="C110" s="20" t="s">
        <v>212</v>
      </c>
      <c r="D110" s="21">
        <v>423706900</v>
      </c>
      <c r="E110" s="21">
        <v>888709300</v>
      </c>
      <c r="F110" s="6">
        <v>1312416200</v>
      </c>
      <c r="G110" s="9">
        <v>73670400</v>
      </c>
      <c r="H110" s="9">
        <v>1238745800</v>
      </c>
      <c r="I110" s="12">
        <v>2612300</v>
      </c>
      <c r="J110" s="6">
        <v>1241358100</v>
      </c>
      <c r="K110" s="22">
        <v>2.177</v>
      </c>
      <c r="L110" s="10">
        <v>95.02</v>
      </c>
      <c r="M110" s="23"/>
      <c r="N110" s="12"/>
      <c r="O110" s="13">
        <v>116481026</v>
      </c>
      <c r="P110" s="6">
        <f t="shared" si="11"/>
        <v>1357839126</v>
      </c>
      <c r="Q110" s="7">
        <v>4203890.84</v>
      </c>
      <c r="R110" s="7">
        <v>0</v>
      </c>
      <c r="S110" s="14">
        <v>-9038.7</v>
      </c>
      <c r="T110" s="14">
        <f t="shared" si="12"/>
        <v>4194852.14</v>
      </c>
      <c r="U110" s="3"/>
      <c r="V110" s="24">
        <v>4194852.14</v>
      </c>
      <c r="W110" s="15">
        <v>398657.55</v>
      </c>
      <c r="X110" s="15"/>
      <c r="Y110" s="25">
        <v>542627.41</v>
      </c>
      <c r="Z110" s="16">
        <v>16744999</v>
      </c>
      <c r="AA110" s="16"/>
      <c r="AB110" s="16"/>
      <c r="AC110" s="16">
        <v>5017544</v>
      </c>
      <c r="AD110" s="16">
        <v>124136</v>
      </c>
      <c r="AE110" s="16"/>
      <c r="AF110" s="26">
        <v>27022816.1</v>
      </c>
      <c r="AG110" s="4">
        <v>29143500</v>
      </c>
      <c r="AH110" s="4">
        <v>15856900</v>
      </c>
      <c r="AI110" s="4">
        <v>40017100</v>
      </c>
      <c r="AJ110" s="4">
        <v>46359800</v>
      </c>
      <c r="AK110" s="4">
        <v>646000</v>
      </c>
      <c r="AL110" s="4">
        <v>50993800</v>
      </c>
      <c r="AM110" s="5">
        <v>183017100</v>
      </c>
      <c r="AN110" s="17">
        <v>1200000</v>
      </c>
      <c r="AO110" s="17">
        <v>3904820</v>
      </c>
      <c r="AP110" s="17">
        <v>655000</v>
      </c>
      <c r="AQ110" s="27">
        <v>5759820</v>
      </c>
      <c r="AR110" s="4">
        <v>39500</v>
      </c>
      <c r="AS110" s="4">
        <v>124250</v>
      </c>
      <c r="AT110" s="4"/>
      <c r="AU110" s="4"/>
      <c r="AV110" s="4"/>
      <c r="AW110" s="4"/>
      <c r="AX110" s="4"/>
      <c r="AY110" s="4"/>
      <c r="AZ110" s="4"/>
      <c r="BA110" s="4"/>
      <c r="BB110" s="4"/>
      <c r="BC110" s="4"/>
      <c r="BD110" s="4"/>
      <c r="BE110" s="4"/>
      <c r="BF110" s="4"/>
      <c r="BG110" s="4"/>
      <c r="BH110" s="4"/>
      <c r="BI110" s="4">
        <v>73670400</v>
      </c>
      <c r="BJ110" s="4">
        <v>73670400</v>
      </c>
      <c r="BK110" s="4"/>
      <c r="BL110" s="17"/>
      <c r="BM110" s="4"/>
      <c r="BN110" s="3"/>
      <c r="BO110" s="3"/>
      <c r="BP110" s="18">
        <v>0.338</v>
      </c>
      <c r="BQ110" s="18">
        <v>0.033</v>
      </c>
      <c r="BR110" s="18">
        <v>0</v>
      </c>
      <c r="BS110" s="18">
        <v>0.044</v>
      </c>
      <c r="BT110" s="18">
        <v>1.348</v>
      </c>
      <c r="BU110" s="18">
        <v>0</v>
      </c>
      <c r="BV110" s="18">
        <v>0</v>
      </c>
      <c r="BW110" s="18">
        <v>0.404</v>
      </c>
      <c r="BX110" s="18">
        <v>0.01</v>
      </c>
      <c r="BY110" s="18">
        <v>0</v>
      </c>
      <c r="BZ110" s="18">
        <v>2.177</v>
      </c>
      <c r="CA110" s="19">
        <v>95.02</v>
      </c>
      <c r="CB110" s="18">
        <v>1.9901338518359943</v>
      </c>
      <c r="CC110" s="3"/>
      <c r="CD110" s="11"/>
      <c r="CE110" s="8"/>
    </row>
    <row r="111" spans="1:83" ht="17.25" customHeight="1">
      <c r="A111" s="20" t="s">
        <v>241</v>
      </c>
      <c r="B111" s="20" t="s">
        <v>242</v>
      </c>
      <c r="C111" s="20" t="s">
        <v>212</v>
      </c>
      <c r="D111" s="21">
        <v>93066000</v>
      </c>
      <c r="E111" s="21">
        <v>345595133</v>
      </c>
      <c r="F111" s="6">
        <v>438661133</v>
      </c>
      <c r="G111" s="9">
        <v>457600</v>
      </c>
      <c r="H111" s="9">
        <v>438203533</v>
      </c>
      <c r="I111" s="12">
        <v>734285</v>
      </c>
      <c r="J111" s="6">
        <v>438937818</v>
      </c>
      <c r="K111" s="22">
        <v>3.548</v>
      </c>
      <c r="L111" s="10">
        <v>50.87</v>
      </c>
      <c r="M111" s="23"/>
      <c r="N111" s="12"/>
      <c r="O111" s="13">
        <v>426346477</v>
      </c>
      <c r="P111" s="6">
        <f t="shared" si="11"/>
        <v>865284295</v>
      </c>
      <c r="Q111" s="7">
        <v>2678933.5</v>
      </c>
      <c r="R111" s="7">
        <v>0</v>
      </c>
      <c r="S111" s="14">
        <v>-8699.5</v>
      </c>
      <c r="T111" s="14">
        <f t="shared" si="12"/>
        <v>2670234</v>
      </c>
      <c r="U111" s="3"/>
      <c r="V111" s="24">
        <v>2670234</v>
      </c>
      <c r="W111" s="15">
        <v>253784.88</v>
      </c>
      <c r="X111" s="15"/>
      <c r="Y111" s="25">
        <v>345423.68</v>
      </c>
      <c r="Z111" s="16">
        <v>7723767</v>
      </c>
      <c r="AA111" s="16">
        <v>2387059.8</v>
      </c>
      <c r="AB111" s="16"/>
      <c r="AC111" s="16">
        <v>2060709.86</v>
      </c>
      <c r="AD111" s="16">
        <v>131681.35</v>
      </c>
      <c r="AE111" s="16"/>
      <c r="AF111" s="26">
        <v>15572660.569999998</v>
      </c>
      <c r="AG111" s="4">
        <v>1885600</v>
      </c>
      <c r="AH111" s="4">
        <v>224300</v>
      </c>
      <c r="AI111" s="4">
        <v>6752900</v>
      </c>
      <c r="AJ111" s="4">
        <v>3472000</v>
      </c>
      <c r="AK111" s="4">
        <v>845000</v>
      </c>
      <c r="AL111" s="4">
        <v>3106600</v>
      </c>
      <c r="AM111" s="5">
        <v>16286400</v>
      </c>
      <c r="AN111" s="17">
        <v>1112000</v>
      </c>
      <c r="AO111" s="17">
        <v>785942.46</v>
      </c>
      <c r="AP111" s="17">
        <v>110000</v>
      </c>
      <c r="AQ111" s="27">
        <v>2007942.46</v>
      </c>
      <c r="AR111" s="4">
        <v>17500</v>
      </c>
      <c r="AS111" s="4">
        <v>74250</v>
      </c>
      <c r="AT111" s="4"/>
      <c r="AU111" s="4"/>
      <c r="AV111" s="4"/>
      <c r="AW111" s="4"/>
      <c r="AX111" s="4"/>
      <c r="AY111" s="4"/>
      <c r="AZ111" s="4"/>
      <c r="BA111" s="4"/>
      <c r="BB111" s="4"/>
      <c r="BC111" s="4"/>
      <c r="BD111" s="4">
        <v>457600</v>
      </c>
      <c r="BE111" s="4"/>
      <c r="BF111" s="4"/>
      <c r="BG111" s="4"/>
      <c r="BH111" s="4"/>
      <c r="BI111" s="4"/>
      <c r="BJ111" s="4">
        <v>457600</v>
      </c>
      <c r="BK111" s="4"/>
      <c r="BL111" s="17"/>
      <c r="BM111" s="4"/>
      <c r="BN111" s="3"/>
      <c r="BO111" s="3"/>
      <c r="BP111" s="18">
        <v>0.609</v>
      </c>
      <c r="BQ111" s="18">
        <v>0.058</v>
      </c>
      <c r="BR111" s="18">
        <v>0</v>
      </c>
      <c r="BS111" s="18">
        <v>0.079</v>
      </c>
      <c r="BT111" s="18">
        <v>1.76</v>
      </c>
      <c r="BU111" s="18">
        <v>0.543</v>
      </c>
      <c r="BV111" s="18">
        <v>0</v>
      </c>
      <c r="BW111" s="18">
        <v>0.469</v>
      </c>
      <c r="BX111" s="18">
        <v>0.03</v>
      </c>
      <c r="BY111" s="18">
        <v>0</v>
      </c>
      <c r="BZ111" s="18">
        <v>3.548</v>
      </c>
      <c r="CA111" s="19">
        <v>50.87</v>
      </c>
      <c r="CB111" s="18">
        <v>1.7997160771304648</v>
      </c>
      <c r="CC111" s="3"/>
      <c r="CD111" s="11"/>
      <c r="CE111" s="8"/>
    </row>
    <row r="112" spans="1:83" ht="17.25" customHeight="1">
      <c r="A112" s="20" t="s">
        <v>243</v>
      </c>
      <c r="B112" s="20" t="s">
        <v>244</v>
      </c>
      <c r="C112" s="20" t="s">
        <v>212</v>
      </c>
      <c r="D112" s="21">
        <v>385581716</v>
      </c>
      <c r="E112" s="21">
        <v>1058277907</v>
      </c>
      <c r="F112" s="6">
        <v>1443859623</v>
      </c>
      <c r="G112" s="9">
        <v>5195000</v>
      </c>
      <c r="H112" s="9">
        <v>1438664623</v>
      </c>
      <c r="I112" s="12">
        <v>2000688</v>
      </c>
      <c r="J112" s="6">
        <v>1440665311</v>
      </c>
      <c r="K112" s="22">
        <v>2.048</v>
      </c>
      <c r="L112" s="10">
        <v>99.98</v>
      </c>
      <c r="M112" s="23"/>
      <c r="N112" s="12"/>
      <c r="O112" s="13">
        <v>5327023</v>
      </c>
      <c r="P112" s="6">
        <f t="shared" si="11"/>
        <v>1445992334</v>
      </c>
      <c r="Q112" s="7">
        <v>4476814.53</v>
      </c>
      <c r="R112" s="7">
        <v>0</v>
      </c>
      <c r="S112" s="14">
        <v>-16573.32</v>
      </c>
      <c r="T112" s="14">
        <f t="shared" si="12"/>
        <v>4460241.21</v>
      </c>
      <c r="U112" s="3"/>
      <c r="V112" s="24">
        <v>4460241.21</v>
      </c>
      <c r="W112" s="15">
        <v>423926.81</v>
      </c>
      <c r="X112" s="15"/>
      <c r="Y112" s="25">
        <v>576985.34</v>
      </c>
      <c r="Z112" s="16">
        <v>13711091</v>
      </c>
      <c r="AA112" s="16">
        <v>5164088.15</v>
      </c>
      <c r="AB112" s="16"/>
      <c r="AC112" s="16">
        <v>5022093</v>
      </c>
      <c r="AD112" s="16">
        <v>144897</v>
      </c>
      <c r="AE112" s="16"/>
      <c r="AF112" s="26">
        <v>29503322.509999998</v>
      </c>
      <c r="AG112" s="4">
        <v>14710400</v>
      </c>
      <c r="AH112" s="4">
        <v>943800</v>
      </c>
      <c r="AI112" s="4">
        <v>41047100</v>
      </c>
      <c r="AJ112" s="4">
        <v>27117000</v>
      </c>
      <c r="AK112" s="4">
        <v>733600</v>
      </c>
      <c r="AL112" s="4">
        <v>17540100</v>
      </c>
      <c r="AM112" s="5">
        <v>102092000</v>
      </c>
      <c r="AN112" s="17">
        <v>860500</v>
      </c>
      <c r="AO112" s="17">
        <v>2399467</v>
      </c>
      <c r="AP112" s="17">
        <v>475000</v>
      </c>
      <c r="AQ112" s="27">
        <v>3734967</v>
      </c>
      <c r="AR112" s="4">
        <v>16250</v>
      </c>
      <c r="AS112" s="4">
        <v>91250</v>
      </c>
      <c r="AT112" s="4"/>
      <c r="AU112" s="4">
        <v>2070000</v>
      </c>
      <c r="AV112" s="4"/>
      <c r="AW112" s="4"/>
      <c r="AX112" s="4"/>
      <c r="AY112" s="4"/>
      <c r="AZ112" s="4"/>
      <c r="BA112" s="4"/>
      <c r="BB112" s="4"/>
      <c r="BC112" s="4"/>
      <c r="BD112" s="4"/>
      <c r="BE112" s="4"/>
      <c r="BF112" s="4"/>
      <c r="BG112" s="4"/>
      <c r="BH112" s="4"/>
      <c r="BI112" s="4">
        <v>3125000</v>
      </c>
      <c r="BJ112" s="4">
        <v>5195000</v>
      </c>
      <c r="BK112" s="4"/>
      <c r="BL112" s="17"/>
      <c r="BM112" s="4"/>
      <c r="BN112" s="3"/>
      <c r="BO112" s="3"/>
      <c r="BP112" s="18">
        <v>0.31</v>
      </c>
      <c r="BQ112" s="18">
        <v>0.030000000000000002</v>
      </c>
      <c r="BR112" s="18">
        <v>0</v>
      </c>
      <c r="BS112" s="18">
        <v>0.041</v>
      </c>
      <c r="BT112" s="18">
        <v>0.951</v>
      </c>
      <c r="BU112" s="18">
        <v>0.358</v>
      </c>
      <c r="BV112" s="18">
        <v>0</v>
      </c>
      <c r="BW112" s="18">
        <v>0.348</v>
      </c>
      <c r="BX112" s="18">
        <v>0.01</v>
      </c>
      <c r="BY112" s="18">
        <v>0</v>
      </c>
      <c r="BZ112" s="18">
        <v>2.048</v>
      </c>
      <c r="CA112" s="19">
        <v>99.98</v>
      </c>
      <c r="CB112" s="18">
        <v>2.0403512395107897</v>
      </c>
      <c r="CC112" s="3"/>
      <c r="CD112" s="11"/>
      <c r="CE112" s="8"/>
    </row>
    <row r="113" spans="1:83" ht="17.25" customHeight="1">
      <c r="A113" s="20" t="s">
        <v>245</v>
      </c>
      <c r="B113" s="20" t="s">
        <v>246</v>
      </c>
      <c r="C113" s="20" t="s">
        <v>212</v>
      </c>
      <c r="D113" s="21">
        <v>505356400</v>
      </c>
      <c r="E113" s="21">
        <v>816831900</v>
      </c>
      <c r="F113" s="6">
        <v>1322188300</v>
      </c>
      <c r="G113" s="9"/>
      <c r="H113" s="9">
        <v>1322188300</v>
      </c>
      <c r="I113" s="12">
        <v>2110674</v>
      </c>
      <c r="J113" s="6">
        <v>1324298974</v>
      </c>
      <c r="K113" s="22">
        <v>1.9249999999999998</v>
      </c>
      <c r="L113" s="10">
        <v>102.74</v>
      </c>
      <c r="M113" s="23"/>
      <c r="N113" s="12"/>
      <c r="O113" s="13">
        <v>-33655322</v>
      </c>
      <c r="P113" s="6">
        <f t="shared" si="11"/>
        <v>1290643652</v>
      </c>
      <c r="Q113" s="7">
        <v>3995852.62</v>
      </c>
      <c r="R113" s="7">
        <v>0</v>
      </c>
      <c r="S113" s="14">
        <v>-7164.34</v>
      </c>
      <c r="T113" s="14">
        <f t="shared" si="12"/>
        <v>3988688.2800000003</v>
      </c>
      <c r="U113" s="3"/>
      <c r="V113" s="24">
        <v>3988688.2800000003</v>
      </c>
      <c r="W113" s="15">
        <v>379102.54</v>
      </c>
      <c r="X113" s="15"/>
      <c r="Y113" s="25">
        <v>515999.06</v>
      </c>
      <c r="Z113" s="16">
        <v>9291636</v>
      </c>
      <c r="AA113" s="16">
        <v>8145516.25</v>
      </c>
      <c r="AB113" s="16"/>
      <c r="AC113" s="16">
        <v>3165066.38</v>
      </c>
      <c r="AD113" s="16"/>
      <c r="AE113" s="16"/>
      <c r="AF113" s="26">
        <v>25486008.509999998</v>
      </c>
      <c r="AG113" s="4">
        <v>65233800</v>
      </c>
      <c r="AH113" s="4"/>
      <c r="AI113" s="4">
        <v>42141800</v>
      </c>
      <c r="AJ113" s="4">
        <v>4356800</v>
      </c>
      <c r="AK113" s="4">
        <v>599600</v>
      </c>
      <c r="AL113" s="4">
        <v>7278400</v>
      </c>
      <c r="AM113" s="5">
        <v>119610400</v>
      </c>
      <c r="AN113" s="17">
        <v>937000</v>
      </c>
      <c r="AO113" s="17">
        <v>2213084.94</v>
      </c>
      <c r="AP113" s="17">
        <v>286000</v>
      </c>
      <c r="AQ113" s="27">
        <v>3436084.94</v>
      </c>
      <c r="AR113" s="4">
        <v>24000</v>
      </c>
      <c r="AS113" s="4">
        <v>181250</v>
      </c>
      <c r="AT113" s="4"/>
      <c r="AU113" s="4"/>
      <c r="AV113" s="4"/>
      <c r="AW113" s="4"/>
      <c r="AX113" s="4"/>
      <c r="AY113" s="4"/>
      <c r="AZ113" s="4"/>
      <c r="BA113" s="4"/>
      <c r="BB113" s="4"/>
      <c r="BC113" s="4"/>
      <c r="BD113" s="4"/>
      <c r="BE113" s="4"/>
      <c r="BF113" s="4"/>
      <c r="BG113" s="4"/>
      <c r="BH113" s="4"/>
      <c r="BI113" s="4"/>
      <c r="BJ113" s="4">
        <v>0</v>
      </c>
      <c r="BK113" s="4"/>
      <c r="BL113" s="17"/>
      <c r="BM113" s="4"/>
      <c r="BN113" s="3"/>
      <c r="BO113" s="3"/>
      <c r="BP113" s="18">
        <v>0.302</v>
      </c>
      <c r="BQ113" s="18">
        <v>0.029</v>
      </c>
      <c r="BR113" s="18">
        <v>0</v>
      </c>
      <c r="BS113" s="18">
        <v>0.039</v>
      </c>
      <c r="BT113" s="18">
        <v>0.702</v>
      </c>
      <c r="BU113" s="18">
        <v>0.615</v>
      </c>
      <c r="BV113" s="18">
        <v>0</v>
      </c>
      <c r="BW113" s="18">
        <v>0.238</v>
      </c>
      <c r="BX113" s="18">
        <v>0</v>
      </c>
      <c r="BY113" s="18">
        <v>0</v>
      </c>
      <c r="BZ113" s="18">
        <v>1.9249999999999998</v>
      </c>
      <c r="CA113" s="19">
        <v>102.74</v>
      </c>
      <c r="CB113" s="18">
        <v>1.9746743007263479</v>
      </c>
      <c r="CC113" s="3"/>
      <c r="CD113" s="11"/>
      <c r="CE113" s="8"/>
    </row>
    <row r="114" spans="1:83" ht="17.25" customHeight="1">
      <c r="A114" s="20" t="s">
        <v>247</v>
      </c>
      <c r="B114" s="20" t="s">
        <v>248</v>
      </c>
      <c r="C114" s="20" t="s">
        <v>212</v>
      </c>
      <c r="D114" s="21">
        <v>582496000</v>
      </c>
      <c r="E114" s="21">
        <v>998347000</v>
      </c>
      <c r="F114" s="6">
        <v>1580843000</v>
      </c>
      <c r="G114" s="9">
        <v>11250000</v>
      </c>
      <c r="H114" s="9">
        <v>1569593000</v>
      </c>
      <c r="I114" s="12">
        <v>2959527</v>
      </c>
      <c r="J114" s="6">
        <v>1572552527</v>
      </c>
      <c r="K114" s="22">
        <v>2.481</v>
      </c>
      <c r="L114" s="10">
        <v>95.34</v>
      </c>
      <c r="M114" s="23"/>
      <c r="N114" s="12"/>
      <c r="O114" s="13">
        <v>81797308</v>
      </c>
      <c r="P114" s="6">
        <f t="shared" si="11"/>
        <v>1654349835</v>
      </c>
      <c r="Q114" s="7">
        <v>5121892.57</v>
      </c>
      <c r="R114" s="7">
        <v>0</v>
      </c>
      <c r="S114" s="14">
        <v>-22376.38</v>
      </c>
      <c r="T114" s="14">
        <f t="shared" si="12"/>
        <v>5099516.19</v>
      </c>
      <c r="U114" s="3"/>
      <c r="V114" s="24">
        <v>5099516.19</v>
      </c>
      <c r="W114" s="15">
        <v>484675.86</v>
      </c>
      <c r="X114" s="15"/>
      <c r="Y114" s="25">
        <v>659707.44</v>
      </c>
      <c r="Z114" s="16">
        <v>23040236</v>
      </c>
      <c r="AA114" s="16"/>
      <c r="AB114" s="16"/>
      <c r="AC114" s="16">
        <v>9725836.33</v>
      </c>
      <c r="AD114" s="16"/>
      <c r="AE114" s="16"/>
      <c r="AF114" s="26">
        <v>39009971.82</v>
      </c>
      <c r="AG114" s="4">
        <v>36280200</v>
      </c>
      <c r="AH114" s="4">
        <v>500000</v>
      </c>
      <c r="AI114" s="4">
        <v>51466800</v>
      </c>
      <c r="AJ114" s="4">
        <v>14254300</v>
      </c>
      <c r="AK114" s="4"/>
      <c r="AL114" s="4">
        <v>14935100</v>
      </c>
      <c r="AM114" s="5">
        <v>117436400</v>
      </c>
      <c r="AN114" s="17">
        <v>1200000</v>
      </c>
      <c r="AO114" s="17">
        <v>3161486.67</v>
      </c>
      <c r="AP114" s="17">
        <v>640000</v>
      </c>
      <c r="AQ114" s="27">
        <v>5001486.67</v>
      </c>
      <c r="AR114" s="4">
        <v>73250</v>
      </c>
      <c r="AS114" s="4">
        <v>178750</v>
      </c>
      <c r="AT114" s="4"/>
      <c r="AU114" s="4"/>
      <c r="AV114" s="4"/>
      <c r="AW114" s="4"/>
      <c r="AX114" s="4"/>
      <c r="AY114" s="4"/>
      <c r="AZ114" s="4"/>
      <c r="BA114" s="4"/>
      <c r="BB114" s="4"/>
      <c r="BC114" s="4"/>
      <c r="BD114" s="4"/>
      <c r="BE114" s="4"/>
      <c r="BF114" s="4"/>
      <c r="BG114" s="4">
        <v>11250000</v>
      </c>
      <c r="BH114" s="4"/>
      <c r="BI114" s="4"/>
      <c r="BJ114" s="4">
        <v>11250000</v>
      </c>
      <c r="BK114" s="4"/>
      <c r="BL114" s="17"/>
      <c r="BM114" s="4"/>
      <c r="BN114" s="3"/>
      <c r="BO114" s="3"/>
      <c r="BP114" s="18">
        <v>0.325</v>
      </c>
      <c r="BQ114" s="18">
        <v>0.031</v>
      </c>
      <c r="BR114" s="18">
        <v>0</v>
      </c>
      <c r="BS114" s="18">
        <v>0.042</v>
      </c>
      <c r="BT114" s="18">
        <v>1.465</v>
      </c>
      <c r="BU114" s="18">
        <v>0</v>
      </c>
      <c r="BV114" s="18">
        <v>0</v>
      </c>
      <c r="BW114" s="18">
        <v>0.618</v>
      </c>
      <c r="BX114" s="18">
        <v>0</v>
      </c>
      <c r="BY114" s="18">
        <v>0</v>
      </c>
      <c r="BZ114" s="18">
        <v>2.481</v>
      </c>
      <c r="CA114" s="19">
        <v>95.34</v>
      </c>
      <c r="CB114" s="18">
        <v>2.358024342535749</v>
      </c>
      <c r="CC114" s="3"/>
      <c r="CD114" s="11"/>
      <c r="CE114" s="8"/>
    </row>
    <row r="115" spans="1:83" ht="17.25" customHeight="1">
      <c r="A115" s="20" t="s">
        <v>249</v>
      </c>
      <c r="B115" s="20" t="s">
        <v>250</v>
      </c>
      <c r="C115" s="20" t="s">
        <v>212</v>
      </c>
      <c r="D115" s="21">
        <v>592186700</v>
      </c>
      <c r="E115" s="21">
        <v>1179593900</v>
      </c>
      <c r="F115" s="6">
        <v>1771780600</v>
      </c>
      <c r="G115" s="9"/>
      <c r="H115" s="9">
        <v>1771780600</v>
      </c>
      <c r="I115" s="12">
        <v>5092638</v>
      </c>
      <c r="J115" s="6">
        <v>1776873238</v>
      </c>
      <c r="K115" s="22">
        <v>4.470000000000001</v>
      </c>
      <c r="L115" s="10">
        <v>54.4</v>
      </c>
      <c r="M115" s="23"/>
      <c r="N115" s="12"/>
      <c r="O115" s="13">
        <v>1488988921</v>
      </c>
      <c r="P115" s="6">
        <f t="shared" si="11"/>
        <v>3265862159</v>
      </c>
      <c r="Q115" s="7">
        <v>10111159.54</v>
      </c>
      <c r="R115" s="7">
        <v>0</v>
      </c>
      <c r="S115" s="14">
        <v>-51716.99</v>
      </c>
      <c r="T115" s="14">
        <f t="shared" si="12"/>
        <v>10059442.549999999</v>
      </c>
      <c r="U115" s="3"/>
      <c r="V115" s="24">
        <v>10059442.549999999</v>
      </c>
      <c r="W115" s="15">
        <v>956071.09</v>
      </c>
      <c r="X115" s="15"/>
      <c r="Y115" s="25">
        <v>1301357.19</v>
      </c>
      <c r="Z115" s="16">
        <v>39765957</v>
      </c>
      <c r="AA115" s="16">
        <v>17536826.06</v>
      </c>
      <c r="AB115" s="16"/>
      <c r="AC115" s="16">
        <v>9270962.97</v>
      </c>
      <c r="AD115" s="16">
        <v>533061.97</v>
      </c>
      <c r="AE115" s="16"/>
      <c r="AF115" s="26">
        <v>79423678.83</v>
      </c>
      <c r="AG115" s="4">
        <v>94731400</v>
      </c>
      <c r="AH115" s="4">
        <v>1503600</v>
      </c>
      <c r="AI115" s="4">
        <v>24379700</v>
      </c>
      <c r="AJ115" s="4">
        <v>27194100</v>
      </c>
      <c r="AK115" s="4">
        <v>548700</v>
      </c>
      <c r="AL115" s="4">
        <v>17813300</v>
      </c>
      <c r="AM115" s="5">
        <v>166170800</v>
      </c>
      <c r="AN115" s="17">
        <v>2169431</v>
      </c>
      <c r="AO115" s="17">
        <v>9129646.38</v>
      </c>
      <c r="AP115" s="17">
        <v>1300000</v>
      </c>
      <c r="AQ115" s="27">
        <v>12599077.38</v>
      </c>
      <c r="AR115" s="4">
        <v>15750</v>
      </c>
      <c r="AS115" s="4">
        <v>177250</v>
      </c>
      <c r="AT115" s="4"/>
      <c r="AU115" s="4"/>
      <c r="AV115" s="4"/>
      <c r="AW115" s="4"/>
      <c r="AX115" s="4"/>
      <c r="AY115" s="4"/>
      <c r="AZ115" s="4"/>
      <c r="BA115" s="4"/>
      <c r="BB115" s="4"/>
      <c r="BC115" s="4"/>
      <c r="BD115" s="4"/>
      <c r="BE115" s="4"/>
      <c r="BF115" s="4"/>
      <c r="BG115" s="4"/>
      <c r="BH115" s="4"/>
      <c r="BI115" s="4"/>
      <c r="BJ115" s="4">
        <v>0</v>
      </c>
      <c r="BK115" s="4"/>
      <c r="BL115" s="17"/>
      <c r="BM115" s="4"/>
      <c r="BN115" s="3"/>
      <c r="BO115" s="3"/>
      <c r="BP115" s="18">
        <v>0.567</v>
      </c>
      <c r="BQ115" s="18">
        <v>0.054</v>
      </c>
      <c r="BR115" s="18">
        <v>0</v>
      </c>
      <c r="BS115" s="18">
        <v>0.074</v>
      </c>
      <c r="BT115" s="18">
        <v>2.238</v>
      </c>
      <c r="BU115" s="18">
        <v>0.986</v>
      </c>
      <c r="BV115" s="18">
        <v>0</v>
      </c>
      <c r="BW115" s="18">
        <v>0.521</v>
      </c>
      <c r="BX115" s="18">
        <v>0.03</v>
      </c>
      <c r="BY115" s="18">
        <v>0</v>
      </c>
      <c r="BZ115" s="18">
        <v>4.470000000000001</v>
      </c>
      <c r="CA115" s="19">
        <v>54.4</v>
      </c>
      <c r="CB115" s="18">
        <v>2.4319360390372187</v>
      </c>
      <c r="CC115" s="3"/>
      <c r="CD115" s="11"/>
      <c r="CE115" s="8"/>
    </row>
    <row r="116" spans="1:83" ht="17.25" customHeight="1">
      <c r="A116" s="20" t="s">
        <v>251</v>
      </c>
      <c r="B116" s="20" t="s">
        <v>252</v>
      </c>
      <c r="C116" s="20" t="s">
        <v>212</v>
      </c>
      <c r="D116" s="21">
        <v>162190200</v>
      </c>
      <c r="E116" s="21">
        <v>291060600</v>
      </c>
      <c r="F116" s="6">
        <v>453250800</v>
      </c>
      <c r="G116" s="9"/>
      <c r="H116" s="9">
        <v>453250800</v>
      </c>
      <c r="I116" s="12">
        <v>415050</v>
      </c>
      <c r="J116" s="6">
        <v>453665850</v>
      </c>
      <c r="K116" s="22">
        <v>2.778</v>
      </c>
      <c r="L116" s="10">
        <v>94.47</v>
      </c>
      <c r="M116" s="23"/>
      <c r="N116" s="12"/>
      <c r="O116" s="13">
        <v>26785601</v>
      </c>
      <c r="P116" s="6">
        <f t="shared" si="11"/>
        <v>480451451</v>
      </c>
      <c r="Q116" s="7">
        <v>1487485.09</v>
      </c>
      <c r="R116" s="7">
        <v>0</v>
      </c>
      <c r="S116" s="14">
        <v>-6842.54</v>
      </c>
      <c r="T116" s="14">
        <f t="shared" si="12"/>
        <v>1480642.55</v>
      </c>
      <c r="U116" s="3"/>
      <c r="V116" s="24">
        <v>1480642.55</v>
      </c>
      <c r="W116" s="15">
        <v>140719.75</v>
      </c>
      <c r="X116" s="15"/>
      <c r="Y116" s="25">
        <v>191528.89</v>
      </c>
      <c r="Z116" s="16">
        <v>5572593</v>
      </c>
      <c r="AA116" s="16">
        <v>2549510.49</v>
      </c>
      <c r="AB116" s="16"/>
      <c r="AC116" s="16">
        <v>2664942.07</v>
      </c>
      <c r="AD116" s="16"/>
      <c r="AE116" s="16"/>
      <c r="AF116" s="26">
        <v>12599936.75</v>
      </c>
      <c r="AG116" s="4">
        <v>9311500</v>
      </c>
      <c r="AH116" s="4"/>
      <c r="AI116" s="4">
        <v>3806900</v>
      </c>
      <c r="AJ116" s="4">
        <v>2073200</v>
      </c>
      <c r="AK116" s="4"/>
      <c r="AL116" s="4">
        <v>2232100</v>
      </c>
      <c r="AM116" s="5">
        <v>17423700</v>
      </c>
      <c r="AN116" s="17">
        <v>500000</v>
      </c>
      <c r="AO116" s="17">
        <v>876558.9</v>
      </c>
      <c r="AP116" s="17">
        <v>220000</v>
      </c>
      <c r="AQ116" s="27">
        <v>1596558.9</v>
      </c>
      <c r="AR116" s="4">
        <v>7500</v>
      </c>
      <c r="AS116" s="4">
        <v>46500</v>
      </c>
      <c r="AT116" s="4"/>
      <c r="AU116" s="4"/>
      <c r="AV116" s="4"/>
      <c r="AW116" s="4"/>
      <c r="AX116" s="4"/>
      <c r="AY116" s="4"/>
      <c r="AZ116" s="4"/>
      <c r="BA116" s="4"/>
      <c r="BB116" s="4"/>
      <c r="BC116" s="4"/>
      <c r="BD116" s="4"/>
      <c r="BE116" s="4"/>
      <c r="BF116" s="4"/>
      <c r="BG116" s="4"/>
      <c r="BH116" s="4"/>
      <c r="BI116" s="4"/>
      <c r="BJ116" s="4">
        <v>0</v>
      </c>
      <c r="BK116" s="4"/>
      <c r="BL116" s="17"/>
      <c r="BM116" s="4"/>
      <c r="BN116" s="3"/>
      <c r="BO116" s="3"/>
      <c r="BP116" s="18">
        <v>0.327</v>
      </c>
      <c r="BQ116" s="18">
        <v>0.032</v>
      </c>
      <c r="BR116" s="18">
        <v>0</v>
      </c>
      <c r="BS116" s="18">
        <v>0.043000000000000003</v>
      </c>
      <c r="BT116" s="18">
        <v>1.228</v>
      </c>
      <c r="BU116" s="18">
        <v>0.561</v>
      </c>
      <c r="BV116" s="18">
        <v>0</v>
      </c>
      <c r="BW116" s="18">
        <v>0.587</v>
      </c>
      <c r="BX116" s="18">
        <v>0</v>
      </c>
      <c r="BY116" s="18">
        <v>0</v>
      </c>
      <c r="BZ116" s="18">
        <v>2.778</v>
      </c>
      <c r="CA116" s="19">
        <v>94.47</v>
      </c>
      <c r="CB116" s="18">
        <v>2.62252028249156</v>
      </c>
      <c r="CC116" s="3"/>
      <c r="CD116" s="11"/>
      <c r="CE116" s="8"/>
    </row>
    <row r="117" spans="1:83" ht="17.25" customHeight="1">
      <c r="A117" s="20" t="s">
        <v>253</v>
      </c>
      <c r="B117" s="20" t="s">
        <v>254</v>
      </c>
      <c r="C117" s="20" t="s">
        <v>212</v>
      </c>
      <c r="D117" s="21">
        <v>1868931900</v>
      </c>
      <c r="E117" s="21">
        <v>2769321000</v>
      </c>
      <c r="F117" s="6">
        <v>4638252900</v>
      </c>
      <c r="G117" s="9">
        <v>11092400</v>
      </c>
      <c r="H117" s="9">
        <v>4627160500</v>
      </c>
      <c r="I117" s="12">
        <v>14486084</v>
      </c>
      <c r="J117" s="6">
        <v>4641646584</v>
      </c>
      <c r="K117" s="22">
        <v>1.942</v>
      </c>
      <c r="L117" s="10">
        <v>102.29</v>
      </c>
      <c r="M117" s="23"/>
      <c r="N117" s="12"/>
      <c r="O117" s="13">
        <v>-79877184</v>
      </c>
      <c r="P117" s="6">
        <f t="shared" si="11"/>
        <v>4561769400</v>
      </c>
      <c r="Q117" s="7">
        <v>14123308.31</v>
      </c>
      <c r="R117" s="7">
        <v>0</v>
      </c>
      <c r="S117" s="14">
        <v>-105066.37</v>
      </c>
      <c r="T117" s="14">
        <f t="shared" si="12"/>
        <v>14018241.940000001</v>
      </c>
      <c r="U117" s="3"/>
      <c r="V117" s="24">
        <v>14018241.940000001</v>
      </c>
      <c r="W117" s="15"/>
      <c r="X117" s="15"/>
      <c r="Y117" s="25">
        <v>1813159.84</v>
      </c>
      <c r="Z117" s="16">
        <v>58402906</v>
      </c>
      <c r="AA117" s="16"/>
      <c r="AB117" s="16"/>
      <c r="AC117" s="16">
        <v>13901345</v>
      </c>
      <c r="AD117" s="16">
        <v>464164</v>
      </c>
      <c r="AE117" s="16">
        <v>1526818</v>
      </c>
      <c r="AF117" s="26">
        <v>90126634.78</v>
      </c>
      <c r="AG117" s="4">
        <v>64464600</v>
      </c>
      <c r="AH117" s="4"/>
      <c r="AI117" s="4">
        <v>87722900</v>
      </c>
      <c r="AJ117" s="4">
        <v>143148200</v>
      </c>
      <c r="AK117" s="4">
        <v>2640600</v>
      </c>
      <c r="AL117" s="4">
        <v>26973500</v>
      </c>
      <c r="AM117" s="5">
        <v>324949800</v>
      </c>
      <c r="AN117" s="17">
        <v>2407500</v>
      </c>
      <c r="AO117" s="17">
        <v>4402355</v>
      </c>
      <c r="AP117" s="17">
        <v>665000</v>
      </c>
      <c r="AQ117" s="27">
        <v>7474855</v>
      </c>
      <c r="AR117" s="4">
        <v>21750</v>
      </c>
      <c r="AS117" s="4">
        <v>153000</v>
      </c>
      <c r="AT117" s="4"/>
      <c r="AU117" s="4">
        <v>418600</v>
      </c>
      <c r="AV117" s="4">
        <v>2500</v>
      </c>
      <c r="AW117" s="4"/>
      <c r="AX117" s="4"/>
      <c r="AY117" s="4"/>
      <c r="AZ117" s="4"/>
      <c r="BA117" s="4"/>
      <c r="BB117" s="4"/>
      <c r="BC117" s="4">
        <v>2428200</v>
      </c>
      <c r="BD117" s="4">
        <v>8243100</v>
      </c>
      <c r="BE117" s="4"/>
      <c r="BF117" s="4"/>
      <c r="BG117" s="4"/>
      <c r="BH117" s="4"/>
      <c r="BI117" s="4"/>
      <c r="BJ117" s="4">
        <v>11092400</v>
      </c>
      <c r="BK117" s="4"/>
      <c r="BL117" s="17"/>
      <c r="BM117" s="4"/>
      <c r="BN117" s="3"/>
      <c r="BO117" s="3"/>
      <c r="BP117" s="18">
        <v>0.302</v>
      </c>
      <c r="BQ117" s="18">
        <v>0</v>
      </c>
      <c r="BR117" s="18">
        <v>0</v>
      </c>
      <c r="BS117" s="18">
        <v>0.04</v>
      </c>
      <c r="BT117" s="18">
        <v>1.258</v>
      </c>
      <c r="BU117" s="18">
        <v>0</v>
      </c>
      <c r="BV117" s="18">
        <v>0</v>
      </c>
      <c r="BW117" s="18">
        <v>0.299</v>
      </c>
      <c r="BX117" s="18">
        <v>0.01</v>
      </c>
      <c r="BY117" s="18">
        <v>0.033</v>
      </c>
      <c r="BZ117" s="18">
        <v>1.942</v>
      </c>
      <c r="CA117" s="19">
        <v>102.29</v>
      </c>
      <c r="CB117" s="18">
        <v>1.9756946675121283</v>
      </c>
      <c r="CC117" s="3"/>
      <c r="CD117" s="11"/>
      <c r="CE117" s="8"/>
    </row>
    <row r="118" spans="1:83" ht="17.25" customHeight="1">
      <c r="A118" s="20" t="s">
        <v>255</v>
      </c>
      <c r="B118" s="20" t="s">
        <v>256</v>
      </c>
      <c r="C118" s="20" t="s">
        <v>212</v>
      </c>
      <c r="D118" s="21">
        <v>195673200</v>
      </c>
      <c r="E118" s="21">
        <v>463133700</v>
      </c>
      <c r="F118" s="6">
        <v>658806900</v>
      </c>
      <c r="G118" s="9">
        <v>7771600</v>
      </c>
      <c r="H118" s="9">
        <v>651035300</v>
      </c>
      <c r="I118" s="12">
        <v>7829084</v>
      </c>
      <c r="J118" s="6">
        <v>658864384</v>
      </c>
      <c r="K118" s="22">
        <v>2.421</v>
      </c>
      <c r="L118" s="10">
        <v>99.51</v>
      </c>
      <c r="M118" s="23"/>
      <c r="N118" s="12"/>
      <c r="O118" s="13">
        <v>14038156</v>
      </c>
      <c r="P118" s="6">
        <f t="shared" si="11"/>
        <v>672902540</v>
      </c>
      <c r="Q118" s="7">
        <v>2083316.63</v>
      </c>
      <c r="R118" s="7">
        <v>0</v>
      </c>
      <c r="S118" s="14">
        <v>-4030.34</v>
      </c>
      <c r="T118" s="14">
        <f t="shared" si="12"/>
        <v>2079286.2899999998</v>
      </c>
      <c r="U118" s="3"/>
      <c r="V118" s="24">
        <v>2079286.2899999998</v>
      </c>
      <c r="W118" s="15">
        <v>197613.47</v>
      </c>
      <c r="X118" s="15"/>
      <c r="Y118" s="25">
        <v>268973.48</v>
      </c>
      <c r="Z118" s="16">
        <v>7036281</v>
      </c>
      <c r="AA118" s="16">
        <v>2429678.85</v>
      </c>
      <c r="AB118" s="16"/>
      <c r="AC118" s="16">
        <v>3934714</v>
      </c>
      <c r="AD118" s="16"/>
      <c r="AE118" s="16"/>
      <c r="AF118" s="26">
        <v>15946547.09</v>
      </c>
      <c r="AG118" s="4">
        <v>49501700</v>
      </c>
      <c r="AH118" s="4">
        <v>4319700</v>
      </c>
      <c r="AI118" s="4">
        <v>96322600</v>
      </c>
      <c r="AJ118" s="4">
        <v>107066400</v>
      </c>
      <c r="AK118" s="4">
        <v>2010000</v>
      </c>
      <c r="AL118" s="4">
        <v>31769100</v>
      </c>
      <c r="AM118" s="5">
        <v>290989500</v>
      </c>
      <c r="AN118" s="17">
        <v>35000</v>
      </c>
      <c r="AO118" s="17">
        <v>4429740</v>
      </c>
      <c r="AP118" s="17">
        <v>24000</v>
      </c>
      <c r="AQ118" s="27">
        <v>4488740</v>
      </c>
      <c r="AR118" s="4">
        <v>17250</v>
      </c>
      <c r="AS118" s="4">
        <v>99500</v>
      </c>
      <c r="AT118" s="4"/>
      <c r="AU118" s="4"/>
      <c r="AV118" s="4"/>
      <c r="AW118" s="4"/>
      <c r="AX118" s="4"/>
      <c r="AY118" s="4">
        <v>4090000</v>
      </c>
      <c r="AZ118" s="4"/>
      <c r="BA118" s="4"/>
      <c r="BB118" s="4"/>
      <c r="BC118" s="4"/>
      <c r="BD118" s="4">
        <v>489300</v>
      </c>
      <c r="BE118" s="4"/>
      <c r="BF118" s="4"/>
      <c r="BG118" s="4"/>
      <c r="BH118" s="4"/>
      <c r="BI118" s="4">
        <v>3192300</v>
      </c>
      <c r="BJ118" s="4">
        <v>7771600</v>
      </c>
      <c r="BK118" s="4"/>
      <c r="BL118" s="17">
        <v>68264</v>
      </c>
      <c r="BM118" s="4"/>
      <c r="BN118" s="3"/>
      <c r="BO118" s="3"/>
      <c r="BP118" s="18">
        <v>0.316</v>
      </c>
      <c r="BQ118" s="18">
        <v>0.03</v>
      </c>
      <c r="BR118" s="18">
        <v>0</v>
      </c>
      <c r="BS118" s="18">
        <v>0.041</v>
      </c>
      <c r="BT118" s="18">
        <v>1.068</v>
      </c>
      <c r="BU118" s="18">
        <v>0.369</v>
      </c>
      <c r="BV118" s="18">
        <v>0</v>
      </c>
      <c r="BW118" s="18">
        <v>0.597</v>
      </c>
      <c r="BX118" s="18">
        <v>0</v>
      </c>
      <c r="BY118" s="18">
        <v>0</v>
      </c>
      <c r="BZ118" s="18">
        <v>2.421</v>
      </c>
      <c r="CA118" s="19">
        <v>99.51</v>
      </c>
      <c r="CB118" s="18">
        <v>2.3698152618059667</v>
      </c>
      <c r="CC118" s="3"/>
      <c r="CD118" s="11"/>
      <c r="CE118" s="8"/>
    </row>
    <row r="119" spans="1:83" ht="17.25" customHeight="1">
      <c r="A119" s="20" t="s">
        <v>257</v>
      </c>
      <c r="B119" s="20" t="s">
        <v>258</v>
      </c>
      <c r="C119" s="20" t="s">
        <v>212</v>
      </c>
      <c r="D119" s="21">
        <v>1042508800</v>
      </c>
      <c r="E119" s="21">
        <v>2386401300</v>
      </c>
      <c r="F119" s="6">
        <v>3428910100</v>
      </c>
      <c r="G119" s="9">
        <v>3451000</v>
      </c>
      <c r="H119" s="9">
        <v>3425459100</v>
      </c>
      <c r="I119" s="12">
        <v>6550063</v>
      </c>
      <c r="J119" s="6">
        <v>3432009163</v>
      </c>
      <c r="K119" s="22">
        <v>4.029</v>
      </c>
      <c r="L119" s="10">
        <v>52.06</v>
      </c>
      <c r="M119" s="23"/>
      <c r="N119" s="12"/>
      <c r="O119" s="13">
        <v>3162144672</v>
      </c>
      <c r="P119" s="6">
        <f t="shared" si="11"/>
        <v>6594153835</v>
      </c>
      <c r="Q119" s="7">
        <v>20415601.82</v>
      </c>
      <c r="R119" s="7">
        <v>0</v>
      </c>
      <c r="S119" s="14">
        <v>-73725.86</v>
      </c>
      <c r="T119" s="14">
        <f t="shared" si="12"/>
        <v>20341875.96</v>
      </c>
      <c r="U119" s="3"/>
      <c r="V119" s="24">
        <v>20341875.96</v>
      </c>
      <c r="W119" s="15"/>
      <c r="X119" s="15"/>
      <c r="Y119" s="25">
        <v>2631608.99</v>
      </c>
      <c r="Z119" s="16">
        <v>55641594</v>
      </c>
      <c r="AA119" s="16">
        <v>36330573.13</v>
      </c>
      <c r="AB119" s="16"/>
      <c r="AC119" s="16">
        <v>18375000</v>
      </c>
      <c r="AD119" s="16">
        <v>2745607.33</v>
      </c>
      <c r="AE119" s="16">
        <v>2202028.36</v>
      </c>
      <c r="AF119" s="26">
        <v>138268287.77000004</v>
      </c>
      <c r="AG119" s="4">
        <v>89670000</v>
      </c>
      <c r="AH119" s="4"/>
      <c r="AI119" s="4">
        <v>77379000</v>
      </c>
      <c r="AJ119" s="4">
        <v>19245000</v>
      </c>
      <c r="AK119" s="4">
        <v>235200</v>
      </c>
      <c r="AL119" s="4">
        <v>62546300</v>
      </c>
      <c r="AM119" s="5">
        <v>249075500</v>
      </c>
      <c r="AN119" s="17">
        <v>6390000</v>
      </c>
      <c r="AO119" s="17">
        <v>8632475.83</v>
      </c>
      <c r="AP119" s="17">
        <v>500000</v>
      </c>
      <c r="AQ119" s="27">
        <v>15522475.83</v>
      </c>
      <c r="AR119" s="4">
        <v>93000</v>
      </c>
      <c r="AS119" s="4">
        <v>443750</v>
      </c>
      <c r="AT119" s="4"/>
      <c r="AU119" s="4">
        <v>3451000</v>
      </c>
      <c r="AV119" s="4"/>
      <c r="AW119" s="4"/>
      <c r="AX119" s="4"/>
      <c r="AY119" s="4"/>
      <c r="AZ119" s="4"/>
      <c r="BA119" s="4"/>
      <c r="BB119" s="4"/>
      <c r="BC119" s="4"/>
      <c r="BD119" s="4"/>
      <c r="BE119" s="4"/>
      <c r="BF119" s="4"/>
      <c r="BG119" s="4"/>
      <c r="BH119" s="4"/>
      <c r="BI119" s="4"/>
      <c r="BJ119" s="4">
        <v>3451000</v>
      </c>
      <c r="BK119" s="4"/>
      <c r="BL119" s="17"/>
      <c r="BM119" s="4"/>
      <c r="BN119" s="3"/>
      <c r="BO119" s="3"/>
      <c r="BP119" s="18">
        <v>0.593</v>
      </c>
      <c r="BQ119" s="18">
        <v>0</v>
      </c>
      <c r="BR119" s="18">
        <v>0</v>
      </c>
      <c r="BS119" s="18">
        <v>0.077</v>
      </c>
      <c r="BT119" s="18">
        <v>1.6219999999999999</v>
      </c>
      <c r="BU119" s="18">
        <v>1.058</v>
      </c>
      <c r="BV119" s="18">
        <v>0</v>
      </c>
      <c r="BW119" s="18">
        <v>0.535</v>
      </c>
      <c r="BX119" s="18">
        <v>0.08</v>
      </c>
      <c r="BY119" s="18">
        <v>0.064</v>
      </c>
      <c r="BZ119" s="18">
        <v>4.029</v>
      </c>
      <c r="CA119" s="19">
        <v>52.06</v>
      </c>
      <c r="CB119" s="18">
        <v>2.0968313938341727</v>
      </c>
      <c r="CC119" s="3"/>
      <c r="CD119" s="11"/>
      <c r="CE119" s="8"/>
    </row>
    <row r="120" spans="1:83" ht="17.25" customHeight="1">
      <c r="A120" s="20" t="s">
        <v>259</v>
      </c>
      <c r="B120" s="20" t="s">
        <v>260</v>
      </c>
      <c r="C120" s="20" t="s">
        <v>212</v>
      </c>
      <c r="D120" s="21">
        <v>15633700</v>
      </c>
      <c r="E120" s="21">
        <v>45425400</v>
      </c>
      <c r="F120" s="6">
        <v>61059100</v>
      </c>
      <c r="G120" s="9"/>
      <c r="H120" s="9">
        <v>61059100</v>
      </c>
      <c r="I120" s="12">
        <v>653854</v>
      </c>
      <c r="J120" s="6">
        <v>61712954</v>
      </c>
      <c r="K120" s="22">
        <v>2.2399999999999998</v>
      </c>
      <c r="L120" s="10">
        <v>63.75</v>
      </c>
      <c r="M120" s="23"/>
      <c r="N120" s="12"/>
      <c r="O120" s="13">
        <v>34976012</v>
      </c>
      <c r="P120" s="6">
        <f t="shared" si="11"/>
        <v>96688966</v>
      </c>
      <c r="Q120" s="7">
        <v>299350.53</v>
      </c>
      <c r="R120" s="7">
        <v>0</v>
      </c>
      <c r="S120" s="14">
        <v>-372.36</v>
      </c>
      <c r="T120" s="14">
        <f t="shared" si="12"/>
        <v>298978.17000000004</v>
      </c>
      <c r="U120" s="3"/>
      <c r="V120" s="24">
        <v>298978.17000000004</v>
      </c>
      <c r="W120" s="15">
        <v>28414.7</v>
      </c>
      <c r="X120" s="15"/>
      <c r="Y120" s="25">
        <v>38675.59</v>
      </c>
      <c r="Z120" s="16"/>
      <c r="AA120" s="16">
        <v>1016281.43</v>
      </c>
      <c r="AB120" s="16"/>
      <c r="AC120" s="16"/>
      <c r="AD120" s="16"/>
      <c r="AE120" s="16"/>
      <c r="AF120" s="26">
        <v>1382349.8900000001</v>
      </c>
      <c r="AG120" s="4"/>
      <c r="AH120" s="4"/>
      <c r="AI120" s="4">
        <v>1051295100</v>
      </c>
      <c r="AJ120" s="4">
        <v>565800</v>
      </c>
      <c r="AK120" s="4">
        <v>81600</v>
      </c>
      <c r="AL120" s="4">
        <v>169000</v>
      </c>
      <c r="AM120" s="5">
        <v>1052111500</v>
      </c>
      <c r="AN120" s="17">
        <v>920000</v>
      </c>
      <c r="AO120" s="17">
        <v>1102000.7</v>
      </c>
      <c r="AP120" s="17"/>
      <c r="AQ120" s="27">
        <v>2022000.7</v>
      </c>
      <c r="AR120" s="4">
        <v>1750</v>
      </c>
      <c r="AS120" s="4">
        <v>10500</v>
      </c>
      <c r="AT120" s="4"/>
      <c r="AU120" s="4"/>
      <c r="AV120" s="4"/>
      <c r="AW120" s="4"/>
      <c r="AX120" s="4"/>
      <c r="AY120" s="4"/>
      <c r="AZ120" s="4"/>
      <c r="BA120" s="4"/>
      <c r="BB120" s="4"/>
      <c r="BC120" s="4"/>
      <c r="BD120" s="4"/>
      <c r="BE120" s="4"/>
      <c r="BF120" s="4"/>
      <c r="BG120" s="4"/>
      <c r="BH120" s="4"/>
      <c r="BI120" s="4"/>
      <c r="BJ120" s="4">
        <v>0</v>
      </c>
      <c r="BK120" s="4"/>
      <c r="BL120" s="17">
        <v>7505</v>
      </c>
      <c r="BM120" s="4"/>
      <c r="BN120" s="3"/>
      <c r="BO120" s="3"/>
      <c r="BP120" s="18">
        <v>0.485</v>
      </c>
      <c r="BQ120" s="18">
        <v>0.047</v>
      </c>
      <c r="BR120" s="18">
        <v>0</v>
      </c>
      <c r="BS120" s="18">
        <v>0.062</v>
      </c>
      <c r="BT120" s="18">
        <v>0</v>
      </c>
      <c r="BU120" s="18">
        <v>1.6460000000000001</v>
      </c>
      <c r="BV120" s="18">
        <v>0</v>
      </c>
      <c r="BW120" s="18">
        <v>0</v>
      </c>
      <c r="BX120" s="18">
        <v>0</v>
      </c>
      <c r="BY120" s="18">
        <v>0</v>
      </c>
      <c r="BZ120" s="18">
        <v>2.2399999999999998</v>
      </c>
      <c r="CA120" s="19">
        <v>63.75</v>
      </c>
      <c r="CB120" s="18">
        <v>1.429687323370487</v>
      </c>
      <c r="CC120" s="3"/>
      <c r="CD120" s="11"/>
      <c r="CE120" s="8"/>
    </row>
    <row r="121" spans="1:83" ht="17.25" customHeight="1">
      <c r="A121" s="20" t="s">
        <v>261</v>
      </c>
      <c r="B121" s="20" t="s">
        <v>262</v>
      </c>
      <c r="C121" s="20" t="s">
        <v>212</v>
      </c>
      <c r="D121" s="21">
        <v>117084700</v>
      </c>
      <c r="E121" s="21">
        <v>310237850</v>
      </c>
      <c r="F121" s="6">
        <v>427322550</v>
      </c>
      <c r="G121" s="9"/>
      <c r="H121" s="9">
        <v>427322550</v>
      </c>
      <c r="I121" s="12">
        <v>1130610</v>
      </c>
      <c r="J121" s="6">
        <v>428453160</v>
      </c>
      <c r="K121" s="22">
        <v>1.7759999999999998</v>
      </c>
      <c r="L121" s="10">
        <v>93.15</v>
      </c>
      <c r="M121" s="23"/>
      <c r="N121" s="12"/>
      <c r="O121" s="13">
        <v>32841895</v>
      </c>
      <c r="P121" s="6">
        <f t="shared" si="11"/>
        <v>461295055</v>
      </c>
      <c r="Q121" s="7">
        <v>1428176.59</v>
      </c>
      <c r="R121" s="7">
        <v>0</v>
      </c>
      <c r="S121" s="14">
        <v>-11560.35</v>
      </c>
      <c r="T121" s="14">
        <f t="shared" si="12"/>
        <v>1416616.24</v>
      </c>
      <c r="U121" s="3"/>
      <c r="V121" s="24">
        <v>1416616.24</v>
      </c>
      <c r="W121" s="15">
        <v>134640.75</v>
      </c>
      <c r="X121" s="15"/>
      <c r="Y121" s="25">
        <v>183264.81</v>
      </c>
      <c r="Z121" s="16">
        <v>2114955</v>
      </c>
      <c r="AA121" s="16">
        <v>2584668.32</v>
      </c>
      <c r="AB121" s="16"/>
      <c r="AC121" s="16">
        <v>958251</v>
      </c>
      <c r="AD121" s="16">
        <v>214227</v>
      </c>
      <c r="AE121" s="16"/>
      <c r="AF121" s="26">
        <v>7606623.119999999</v>
      </c>
      <c r="AG121" s="4">
        <v>25939900</v>
      </c>
      <c r="AH121" s="4"/>
      <c r="AI121" s="4">
        <v>153124100</v>
      </c>
      <c r="AJ121" s="4">
        <v>10140500</v>
      </c>
      <c r="AK121" s="4">
        <v>168800</v>
      </c>
      <c r="AL121" s="4">
        <v>2275000</v>
      </c>
      <c r="AM121" s="5">
        <v>191648300</v>
      </c>
      <c r="AN121" s="17">
        <v>335000</v>
      </c>
      <c r="AO121" s="17">
        <v>2036754</v>
      </c>
      <c r="AP121" s="17">
        <v>175000</v>
      </c>
      <c r="AQ121" s="27">
        <v>2546754</v>
      </c>
      <c r="AR121" s="4">
        <v>3000</v>
      </c>
      <c r="AS121" s="4">
        <v>45500</v>
      </c>
      <c r="AT121" s="4"/>
      <c r="AU121" s="4"/>
      <c r="AV121" s="4"/>
      <c r="AW121" s="4"/>
      <c r="AX121" s="4"/>
      <c r="AY121" s="4"/>
      <c r="AZ121" s="4"/>
      <c r="BA121" s="4"/>
      <c r="BB121" s="4"/>
      <c r="BC121" s="4"/>
      <c r="BD121" s="4"/>
      <c r="BE121" s="4"/>
      <c r="BF121" s="4"/>
      <c r="BG121" s="4"/>
      <c r="BH121" s="4"/>
      <c r="BI121" s="4"/>
      <c r="BJ121" s="4">
        <v>0</v>
      </c>
      <c r="BK121" s="4"/>
      <c r="BL121" s="17"/>
      <c r="BM121" s="4"/>
      <c r="BN121" s="3"/>
      <c r="BO121" s="3"/>
      <c r="BP121" s="18">
        <v>0.331</v>
      </c>
      <c r="BQ121" s="18">
        <v>0.032</v>
      </c>
      <c r="BR121" s="18">
        <v>0</v>
      </c>
      <c r="BS121" s="18">
        <v>0.043</v>
      </c>
      <c r="BT121" s="18">
        <v>0.494</v>
      </c>
      <c r="BU121" s="18">
        <v>0.603</v>
      </c>
      <c r="BV121" s="18">
        <v>0</v>
      </c>
      <c r="BW121" s="18">
        <v>0.223</v>
      </c>
      <c r="BX121" s="18">
        <v>0.05</v>
      </c>
      <c r="BY121" s="18">
        <v>0</v>
      </c>
      <c r="BZ121" s="18">
        <v>1.7759999999999998</v>
      </c>
      <c r="CA121" s="19">
        <v>93.15</v>
      </c>
      <c r="CB121" s="18">
        <v>1.6489713118645937</v>
      </c>
      <c r="CC121" s="3"/>
      <c r="CD121" s="11"/>
      <c r="CE121" s="8"/>
    </row>
    <row r="122" spans="1:83" ht="17.25" customHeight="1">
      <c r="A122" s="20" t="s">
        <v>263</v>
      </c>
      <c r="B122" s="20" t="s">
        <v>264</v>
      </c>
      <c r="C122" s="20" t="s">
        <v>212</v>
      </c>
      <c r="D122" s="21">
        <v>71678675</v>
      </c>
      <c r="E122" s="21">
        <v>241754895</v>
      </c>
      <c r="F122" s="6">
        <v>313433570</v>
      </c>
      <c r="G122" s="9">
        <v>572500</v>
      </c>
      <c r="H122" s="9">
        <v>312861070</v>
      </c>
      <c r="I122" s="12">
        <v>278442</v>
      </c>
      <c r="J122" s="6">
        <v>313139512</v>
      </c>
      <c r="K122" s="22">
        <v>5.0280000000000005</v>
      </c>
      <c r="L122" s="10">
        <v>52.43</v>
      </c>
      <c r="M122" s="23"/>
      <c r="N122" s="12"/>
      <c r="O122" s="13">
        <v>285833404</v>
      </c>
      <c r="P122" s="6">
        <f t="shared" si="11"/>
        <v>598972916</v>
      </c>
      <c r="Q122" s="7">
        <v>1854429.37</v>
      </c>
      <c r="R122" s="7">
        <v>0</v>
      </c>
      <c r="S122" s="14">
        <v>-3648.51</v>
      </c>
      <c r="T122" s="14">
        <f t="shared" si="12"/>
        <v>1850780.86</v>
      </c>
      <c r="U122" s="3"/>
      <c r="V122" s="24">
        <v>1850780.86</v>
      </c>
      <c r="W122" s="15">
        <v>175895.32</v>
      </c>
      <c r="X122" s="15"/>
      <c r="Y122" s="25">
        <v>239416.8</v>
      </c>
      <c r="Z122" s="16">
        <v>8150787</v>
      </c>
      <c r="AA122" s="16"/>
      <c r="AB122" s="16"/>
      <c r="AC122" s="16">
        <v>5326345.25</v>
      </c>
      <c r="AD122" s="16"/>
      <c r="AE122" s="16"/>
      <c r="AF122" s="26">
        <v>15743225.23</v>
      </c>
      <c r="AG122" s="4">
        <v>8383000</v>
      </c>
      <c r="AH122" s="4"/>
      <c r="AI122" s="4">
        <v>10569200</v>
      </c>
      <c r="AJ122" s="4">
        <v>5711600</v>
      </c>
      <c r="AK122" s="4">
        <v>52800</v>
      </c>
      <c r="AL122" s="4">
        <v>7036702</v>
      </c>
      <c r="AM122" s="5">
        <v>31753302</v>
      </c>
      <c r="AN122" s="17">
        <v>800000</v>
      </c>
      <c r="AO122" s="17">
        <v>1106083.36</v>
      </c>
      <c r="AP122" s="17">
        <v>400000</v>
      </c>
      <c r="AQ122" s="27">
        <v>2306083.3600000003</v>
      </c>
      <c r="AR122" s="4">
        <v>23750</v>
      </c>
      <c r="AS122" s="4">
        <v>78250</v>
      </c>
      <c r="AT122" s="4"/>
      <c r="AU122" s="4"/>
      <c r="AV122" s="4"/>
      <c r="AW122" s="4"/>
      <c r="AX122" s="4"/>
      <c r="AY122" s="4"/>
      <c r="AZ122" s="4"/>
      <c r="BA122" s="4"/>
      <c r="BB122" s="4"/>
      <c r="BC122" s="4">
        <v>32800</v>
      </c>
      <c r="BD122" s="4">
        <v>539700</v>
      </c>
      <c r="BE122" s="4"/>
      <c r="BF122" s="4"/>
      <c r="BG122" s="4"/>
      <c r="BH122" s="4"/>
      <c r="BI122" s="4"/>
      <c r="BJ122" s="4">
        <v>572500</v>
      </c>
      <c r="BK122" s="4"/>
      <c r="BL122" s="17"/>
      <c r="BM122" s="4"/>
      <c r="BN122" s="3"/>
      <c r="BO122" s="3"/>
      <c r="BP122" s="18">
        <v>0.592</v>
      </c>
      <c r="BQ122" s="18">
        <v>0.057</v>
      </c>
      <c r="BR122" s="18">
        <v>0</v>
      </c>
      <c r="BS122" s="18">
        <v>0.077</v>
      </c>
      <c r="BT122" s="18">
        <v>2.6020000000000003</v>
      </c>
      <c r="BU122" s="18">
        <v>0</v>
      </c>
      <c r="BV122" s="18">
        <v>0</v>
      </c>
      <c r="BW122" s="18">
        <v>1.7000000000000002</v>
      </c>
      <c r="BX122" s="18">
        <v>0</v>
      </c>
      <c r="BY122" s="18">
        <v>0</v>
      </c>
      <c r="BZ122" s="18">
        <v>5.0280000000000005</v>
      </c>
      <c r="CA122" s="19">
        <v>52.43</v>
      </c>
      <c r="CB122" s="18">
        <v>2.6283701331831173</v>
      </c>
      <c r="CC122" s="3"/>
      <c r="CD122" s="11"/>
      <c r="CE122" s="8"/>
    </row>
    <row r="123" spans="1:83" ht="17.25" customHeight="1">
      <c r="A123" s="20" t="s">
        <v>265</v>
      </c>
      <c r="B123" s="20" t="s">
        <v>266</v>
      </c>
      <c r="C123" s="20" t="s">
        <v>212</v>
      </c>
      <c r="D123" s="21">
        <v>10193900</v>
      </c>
      <c r="E123" s="21">
        <v>55114700</v>
      </c>
      <c r="F123" s="6">
        <v>65308600</v>
      </c>
      <c r="G123" s="9"/>
      <c r="H123" s="9">
        <v>65308600</v>
      </c>
      <c r="I123" s="12">
        <v>591575</v>
      </c>
      <c r="J123" s="6">
        <v>65900175</v>
      </c>
      <c r="K123" s="22">
        <v>2.711</v>
      </c>
      <c r="L123" s="10">
        <v>54.32</v>
      </c>
      <c r="M123" s="23"/>
      <c r="N123" s="12"/>
      <c r="O123" s="13">
        <v>55639901</v>
      </c>
      <c r="P123" s="6">
        <f t="shared" si="11"/>
        <v>121540076</v>
      </c>
      <c r="Q123" s="7">
        <v>376289.95</v>
      </c>
      <c r="R123" s="7">
        <v>0</v>
      </c>
      <c r="S123" s="14">
        <v>-493.04</v>
      </c>
      <c r="T123" s="14">
        <f t="shared" si="12"/>
        <v>375796.91000000003</v>
      </c>
      <c r="U123" s="3"/>
      <c r="V123" s="24">
        <v>375796.91000000003</v>
      </c>
      <c r="W123" s="15">
        <v>35717.88</v>
      </c>
      <c r="X123" s="15"/>
      <c r="Y123" s="25">
        <v>48616.03</v>
      </c>
      <c r="Z123" s="16"/>
      <c r="AA123" s="16">
        <v>920786.47</v>
      </c>
      <c r="AB123" s="16"/>
      <c r="AC123" s="16">
        <v>405513.83</v>
      </c>
      <c r="AD123" s="16"/>
      <c r="AE123" s="16"/>
      <c r="AF123" s="26">
        <v>1786431.12</v>
      </c>
      <c r="AG123" s="4">
        <v>1665000</v>
      </c>
      <c r="AH123" s="4"/>
      <c r="AI123" s="4">
        <v>1397700</v>
      </c>
      <c r="AJ123" s="4">
        <v>2413200</v>
      </c>
      <c r="AK123" s="4">
        <v>307400</v>
      </c>
      <c r="AL123" s="4">
        <v>1583600</v>
      </c>
      <c r="AM123" s="5">
        <v>7366900</v>
      </c>
      <c r="AN123" s="17">
        <v>378858</v>
      </c>
      <c r="AO123" s="17">
        <v>355528.17</v>
      </c>
      <c r="AP123" s="17">
        <v>45000</v>
      </c>
      <c r="AQ123" s="27">
        <v>779386.1699999999</v>
      </c>
      <c r="AR123" s="4">
        <v>3250</v>
      </c>
      <c r="AS123" s="4">
        <v>19250</v>
      </c>
      <c r="AT123" s="4"/>
      <c r="AU123" s="4"/>
      <c r="AV123" s="4"/>
      <c r="AW123" s="4"/>
      <c r="AX123" s="4"/>
      <c r="AY123" s="4"/>
      <c r="AZ123" s="4"/>
      <c r="BA123" s="4"/>
      <c r="BB123" s="4"/>
      <c r="BC123" s="4"/>
      <c r="BD123" s="4"/>
      <c r="BE123" s="4"/>
      <c r="BF123" s="4"/>
      <c r="BG123" s="4"/>
      <c r="BH123" s="4"/>
      <c r="BI123" s="4"/>
      <c r="BJ123" s="4">
        <v>0</v>
      </c>
      <c r="BK123" s="4"/>
      <c r="BL123" s="17">
        <v>10003</v>
      </c>
      <c r="BM123" s="4"/>
      <c r="BN123" s="3"/>
      <c r="BO123" s="3"/>
      <c r="BP123" s="18">
        <v>0.571</v>
      </c>
      <c r="BQ123" s="18">
        <v>0.055</v>
      </c>
      <c r="BR123" s="18">
        <v>0</v>
      </c>
      <c r="BS123" s="18">
        <v>0.073</v>
      </c>
      <c r="BT123" s="18">
        <v>0</v>
      </c>
      <c r="BU123" s="18">
        <v>1.397</v>
      </c>
      <c r="BV123" s="18">
        <v>0</v>
      </c>
      <c r="BW123" s="18">
        <v>0.615</v>
      </c>
      <c r="BX123" s="18">
        <v>0</v>
      </c>
      <c r="BY123" s="18">
        <v>0</v>
      </c>
      <c r="BZ123" s="18">
        <v>2.711</v>
      </c>
      <c r="CA123" s="19">
        <v>54.32</v>
      </c>
      <c r="CB123" s="18">
        <v>1.469828865336566</v>
      </c>
      <c r="CC123" s="3"/>
      <c r="CD123" s="11"/>
      <c r="CE123" s="8"/>
    </row>
    <row r="124" spans="1:83" ht="17.25" customHeight="1">
      <c r="A124" s="20" t="s">
        <v>267</v>
      </c>
      <c r="B124" s="20" t="s">
        <v>268</v>
      </c>
      <c r="C124" s="20" t="s">
        <v>212</v>
      </c>
      <c r="D124" s="21">
        <v>222915000</v>
      </c>
      <c r="E124" s="21">
        <v>652104335</v>
      </c>
      <c r="F124" s="6">
        <v>875019335</v>
      </c>
      <c r="G124" s="9"/>
      <c r="H124" s="9">
        <v>875019335</v>
      </c>
      <c r="I124" s="12">
        <v>1966913</v>
      </c>
      <c r="J124" s="6">
        <v>876986248</v>
      </c>
      <c r="K124" s="22">
        <v>3.476</v>
      </c>
      <c r="L124" s="10">
        <v>53.79</v>
      </c>
      <c r="M124" s="23"/>
      <c r="N124" s="12"/>
      <c r="O124" s="13">
        <v>754553235</v>
      </c>
      <c r="P124" s="6">
        <f t="shared" si="11"/>
        <v>1631539483</v>
      </c>
      <c r="Q124" s="7">
        <v>5051271.37</v>
      </c>
      <c r="R124" s="7">
        <v>0</v>
      </c>
      <c r="S124" s="14">
        <v>-64042.98</v>
      </c>
      <c r="T124" s="14">
        <f t="shared" si="12"/>
        <v>4987228.39</v>
      </c>
      <c r="U124" s="3"/>
      <c r="V124" s="24">
        <v>4987228.39</v>
      </c>
      <c r="W124" s="15">
        <v>474054.09</v>
      </c>
      <c r="X124" s="15"/>
      <c r="Y124" s="25">
        <v>645281.01</v>
      </c>
      <c r="Z124" s="16"/>
      <c r="AA124" s="16">
        <v>11009322.17</v>
      </c>
      <c r="AB124" s="16"/>
      <c r="AC124" s="16">
        <v>13368140</v>
      </c>
      <c r="AD124" s="16"/>
      <c r="AE124" s="16"/>
      <c r="AF124" s="26">
        <v>30484025.66</v>
      </c>
      <c r="AG124" s="4">
        <v>52273200</v>
      </c>
      <c r="AH124" s="4">
        <v>27492100</v>
      </c>
      <c r="AI124" s="4">
        <v>46645900</v>
      </c>
      <c r="AJ124" s="4">
        <v>58777800</v>
      </c>
      <c r="AK124" s="4">
        <v>192200</v>
      </c>
      <c r="AL124" s="4">
        <v>30169100</v>
      </c>
      <c r="AM124" s="5">
        <v>215550300</v>
      </c>
      <c r="AN124" s="17">
        <v>1000000</v>
      </c>
      <c r="AO124" s="17">
        <v>7678113.04</v>
      </c>
      <c r="AP124" s="17">
        <v>990086.96</v>
      </c>
      <c r="AQ124" s="27">
        <v>9668200</v>
      </c>
      <c r="AR124" s="4">
        <v>83000</v>
      </c>
      <c r="AS124" s="4">
        <v>382250</v>
      </c>
      <c r="AT124" s="4"/>
      <c r="AU124" s="4"/>
      <c r="AV124" s="4"/>
      <c r="AW124" s="4"/>
      <c r="AX124" s="4"/>
      <c r="AY124" s="4"/>
      <c r="AZ124" s="4"/>
      <c r="BA124" s="4"/>
      <c r="BB124" s="4"/>
      <c r="BC124" s="4"/>
      <c r="BD124" s="4"/>
      <c r="BE124" s="4"/>
      <c r="BF124" s="4"/>
      <c r="BG124" s="4"/>
      <c r="BH124" s="4"/>
      <c r="BI124" s="4"/>
      <c r="BJ124" s="4">
        <v>0</v>
      </c>
      <c r="BK124" s="4"/>
      <c r="BL124" s="17"/>
      <c r="BM124" s="4"/>
      <c r="BN124" s="3"/>
      <c r="BO124" s="3"/>
      <c r="BP124" s="18">
        <v>0.569</v>
      </c>
      <c r="BQ124" s="18">
        <v>0.055</v>
      </c>
      <c r="BR124" s="18">
        <v>0</v>
      </c>
      <c r="BS124" s="18">
        <v>0.073</v>
      </c>
      <c r="BT124" s="18">
        <v>0</v>
      </c>
      <c r="BU124" s="18">
        <v>1.255</v>
      </c>
      <c r="BV124" s="18">
        <v>0</v>
      </c>
      <c r="BW124" s="18">
        <v>1.524</v>
      </c>
      <c r="BX124" s="18">
        <v>0</v>
      </c>
      <c r="BY124" s="18">
        <v>0</v>
      </c>
      <c r="BZ124" s="18">
        <v>3.476</v>
      </c>
      <c r="CA124" s="19">
        <v>53.79</v>
      </c>
      <c r="CB124" s="18">
        <v>1.8684209593228702</v>
      </c>
      <c r="CC124" s="3"/>
      <c r="CD124" s="11"/>
      <c r="CE124" s="8"/>
    </row>
    <row r="125" spans="1:83" ht="17.25" customHeight="1">
      <c r="A125" s="20" t="s">
        <v>269</v>
      </c>
      <c r="B125" s="20" t="s">
        <v>270</v>
      </c>
      <c r="C125" s="20" t="s">
        <v>212</v>
      </c>
      <c r="D125" s="21">
        <v>124871370</v>
      </c>
      <c r="E125" s="21">
        <v>321124280</v>
      </c>
      <c r="F125" s="6">
        <v>445995650</v>
      </c>
      <c r="G125" s="9"/>
      <c r="H125" s="9">
        <v>445995650</v>
      </c>
      <c r="I125" s="12">
        <v>1845303</v>
      </c>
      <c r="J125" s="6">
        <v>447840953</v>
      </c>
      <c r="K125" s="22">
        <v>2.937</v>
      </c>
      <c r="L125" s="10">
        <v>87.35</v>
      </c>
      <c r="M125" s="23"/>
      <c r="N125" s="12"/>
      <c r="O125" s="13">
        <v>71978387</v>
      </c>
      <c r="P125" s="6">
        <f t="shared" si="11"/>
        <v>519819340</v>
      </c>
      <c r="Q125" s="7">
        <v>1609368.68</v>
      </c>
      <c r="R125" s="7">
        <v>0</v>
      </c>
      <c r="S125" s="14">
        <v>-7559.45</v>
      </c>
      <c r="T125" s="14">
        <f t="shared" si="12"/>
        <v>1601809.23</v>
      </c>
      <c r="U125" s="3"/>
      <c r="V125" s="24">
        <v>1601809.23</v>
      </c>
      <c r="W125" s="15">
        <v>152237.49</v>
      </c>
      <c r="X125" s="15"/>
      <c r="Y125" s="25">
        <v>207225.77</v>
      </c>
      <c r="Z125" s="16">
        <v>7335007</v>
      </c>
      <c r="AA125" s="16"/>
      <c r="AB125" s="16"/>
      <c r="AC125" s="16">
        <v>3855472</v>
      </c>
      <c r="AD125" s="16"/>
      <c r="AE125" s="16"/>
      <c r="AF125" s="26">
        <v>13151751.49</v>
      </c>
      <c r="AG125" s="4">
        <v>8767400</v>
      </c>
      <c r="AH125" s="4">
        <v>2003700</v>
      </c>
      <c r="AI125" s="4">
        <v>7818439</v>
      </c>
      <c r="AJ125" s="4">
        <v>12885600</v>
      </c>
      <c r="AK125" s="4">
        <v>694800</v>
      </c>
      <c r="AL125" s="4">
        <v>5212100</v>
      </c>
      <c r="AM125" s="5">
        <v>37382039</v>
      </c>
      <c r="AN125" s="17">
        <v>470000</v>
      </c>
      <c r="AO125" s="17">
        <v>1631221</v>
      </c>
      <c r="AP125" s="17">
        <v>382000</v>
      </c>
      <c r="AQ125" s="27">
        <v>2483221</v>
      </c>
      <c r="AR125" s="4">
        <v>39375</v>
      </c>
      <c r="AS125" s="4">
        <v>69750</v>
      </c>
      <c r="AT125" s="4"/>
      <c r="AU125" s="4"/>
      <c r="AV125" s="4"/>
      <c r="AW125" s="4"/>
      <c r="AX125" s="4"/>
      <c r="AY125" s="4"/>
      <c r="AZ125" s="4"/>
      <c r="BA125" s="4"/>
      <c r="BB125" s="4"/>
      <c r="BC125" s="4"/>
      <c r="BD125" s="4"/>
      <c r="BE125" s="4"/>
      <c r="BF125" s="4"/>
      <c r="BG125" s="4"/>
      <c r="BH125" s="4"/>
      <c r="BI125" s="4"/>
      <c r="BJ125" s="4">
        <v>0</v>
      </c>
      <c r="BK125" s="4"/>
      <c r="BL125" s="17"/>
      <c r="BM125" s="4"/>
      <c r="BN125" s="3"/>
      <c r="BO125" s="3"/>
      <c r="BP125" s="18">
        <v>0.358</v>
      </c>
      <c r="BQ125" s="18">
        <v>0.034</v>
      </c>
      <c r="BR125" s="18">
        <v>0</v>
      </c>
      <c r="BS125" s="18">
        <v>0.047</v>
      </c>
      <c r="BT125" s="18">
        <v>1.638</v>
      </c>
      <c r="BU125" s="18">
        <v>0</v>
      </c>
      <c r="BV125" s="18">
        <v>0</v>
      </c>
      <c r="BW125" s="18">
        <v>0.86</v>
      </c>
      <c r="BX125" s="18">
        <v>0</v>
      </c>
      <c r="BY125" s="18">
        <v>0</v>
      </c>
      <c r="BZ125" s="18">
        <v>2.937</v>
      </c>
      <c r="CA125" s="19">
        <v>87.35</v>
      </c>
      <c r="CB125" s="18">
        <v>2.530061980764317</v>
      </c>
      <c r="CC125" s="3"/>
      <c r="CD125" s="11"/>
      <c r="CE125" s="8"/>
    </row>
    <row r="126" spans="1:83" ht="17.25" customHeight="1">
      <c r="A126" s="20" t="s">
        <v>271</v>
      </c>
      <c r="B126" s="20" t="s">
        <v>272</v>
      </c>
      <c r="C126" s="20" t="s">
        <v>212</v>
      </c>
      <c r="D126" s="21">
        <v>126234200</v>
      </c>
      <c r="E126" s="21">
        <v>157632700</v>
      </c>
      <c r="F126" s="6">
        <v>283866900</v>
      </c>
      <c r="G126" s="9">
        <v>406300</v>
      </c>
      <c r="H126" s="9">
        <v>283460600</v>
      </c>
      <c r="I126" s="12">
        <v>207789</v>
      </c>
      <c r="J126" s="6">
        <v>283668389</v>
      </c>
      <c r="K126" s="22">
        <v>2.59</v>
      </c>
      <c r="L126" s="10">
        <v>98.76</v>
      </c>
      <c r="M126" s="23"/>
      <c r="N126" s="12"/>
      <c r="O126" s="13">
        <v>4189068</v>
      </c>
      <c r="P126" s="6">
        <f t="shared" si="11"/>
        <v>287857457</v>
      </c>
      <c r="Q126" s="7">
        <v>891211.12</v>
      </c>
      <c r="R126" s="7">
        <v>0</v>
      </c>
      <c r="S126" s="14">
        <v>-1360.84</v>
      </c>
      <c r="T126" s="14">
        <f t="shared" si="12"/>
        <v>889850.28</v>
      </c>
      <c r="U126" s="3"/>
      <c r="V126" s="24">
        <v>889850.28</v>
      </c>
      <c r="W126" s="15">
        <v>84575.47</v>
      </c>
      <c r="X126" s="15"/>
      <c r="Y126" s="25">
        <v>115117.01</v>
      </c>
      <c r="Z126" s="16">
        <v>4558763</v>
      </c>
      <c r="AA126" s="16"/>
      <c r="AB126" s="16"/>
      <c r="AC126" s="16">
        <v>1696446.23</v>
      </c>
      <c r="AD126" s="16"/>
      <c r="AE126" s="16"/>
      <c r="AF126" s="26">
        <v>7344751.99</v>
      </c>
      <c r="AG126" s="4">
        <v>4990000</v>
      </c>
      <c r="AH126" s="4"/>
      <c r="AI126" s="4">
        <v>4424300</v>
      </c>
      <c r="AJ126" s="4">
        <v>18691000</v>
      </c>
      <c r="AK126" s="4"/>
      <c r="AL126" s="4">
        <v>1220900</v>
      </c>
      <c r="AM126" s="5">
        <v>29326200</v>
      </c>
      <c r="AN126" s="17">
        <v>245000</v>
      </c>
      <c r="AO126" s="17">
        <v>1257882.07</v>
      </c>
      <c r="AP126" s="17">
        <v>181000</v>
      </c>
      <c r="AQ126" s="27">
        <v>1683882.07</v>
      </c>
      <c r="AR126" s="4">
        <v>6750</v>
      </c>
      <c r="AS126" s="4">
        <v>30250</v>
      </c>
      <c r="AT126" s="4"/>
      <c r="AU126" s="4"/>
      <c r="AV126" s="4"/>
      <c r="AW126" s="4"/>
      <c r="AX126" s="4"/>
      <c r="AY126" s="4"/>
      <c r="AZ126" s="4"/>
      <c r="BA126" s="4"/>
      <c r="BB126" s="4"/>
      <c r="BC126" s="4"/>
      <c r="BD126" s="4">
        <v>406300</v>
      </c>
      <c r="BE126" s="4"/>
      <c r="BF126" s="4"/>
      <c r="BG126" s="4"/>
      <c r="BH126" s="4"/>
      <c r="BI126" s="4"/>
      <c r="BJ126" s="4">
        <v>406300</v>
      </c>
      <c r="BK126" s="4"/>
      <c r="BL126" s="17"/>
      <c r="BM126" s="4"/>
      <c r="BN126" s="3"/>
      <c r="BO126" s="3"/>
      <c r="BP126" s="18">
        <v>0.314</v>
      </c>
      <c r="BQ126" s="18">
        <v>0.03</v>
      </c>
      <c r="BR126" s="18">
        <v>0</v>
      </c>
      <c r="BS126" s="18">
        <v>0.041</v>
      </c>
      <c r="BT126" s="18">
        <v>1.607</v>
      </c>
      <c r="BU126" s="18">
        <v>0</v>
      </c>
      <c r="BV126" s="18">
        <v>0</v>
      </c>
      <c r="BW126" s="18">
        <v>0.598</v>
      </c>
      <c r="BX126" s="18">
        <v>0</v>
      </c>
      <c r="BY126" s="18">
        <v>0</v>
      </c>
      <c r="BZ126" s="18">
        <v>2.59</v>
      </c>
      <c r="CA126" s="19">
        <v>98.76</v>
      </c>
      <c r="CB126" s="18">
        <v>2.551523961388987</v>
      </c>
      <c r="CC126" s="3"/>
      <c r="CD126" s="11"/>
      <c r="CE126" s="8"/>
    </row>
    <row r="127" spans="1:83" ht="17.25" customHeight="1">
      <c r="A127" s="20" t="s">
        <v>273</v>
      </c>
      <c r="B127" s="20" t="s">
        <v>274</v>
      </c>
      <c r="C127" s="20" t="s">
        <v>212</v>
      </c>
      <c r="D127" s="21">
        <v>139099700</v>
      </c>
      <c r="E127" s="21">
        <v>271636900</v>
      </c>
      <c r="F127" s="6">
        <v>410736600</v>
      </c>
      <c r="G127" s="9"/>
      <c r="H127" s="9">
        <v>410736600</v>
      </c>
      <c r="I127" s="12">
        <v>995145</v>
      </c>
      <c r="J127" s="6">
        <v>411731745</v>
      </c>
      <c r="K127" s="22">
        <v>3.963</v>
      </c>
      <c r="L127" s="10">
        <v>54.1</v>
      </c>
      <c r="M127" s="23"/>
      <c r="N127" s="12"/>
      <c r="O127" s="13">
        <v>349116786</v>
      </c>
      <c r="P127" s="6">
        <f t="shared" si="11"/>
        <v>760848531</v>
      </c>
      <c r="Q127" s="7">
        <v>2355598.77</v>
      </c>
      <c r="R127" s="7">
        <v>0</v>
      </c>
      <c r="S127" s="14">
        <v>-7275.74</v>
      </c>
      <c r="T127" s="14">
        <f t="shared" si="12"/>
        <v>2348323.03</v>
      </c>
      <c r="U127" s="3"/>
      <c r="V127" s="24">
        <v>2348323.03</v>
      </c>
      <c r="W127" s="15">
        <v>223191.29</v>
      </c>
      <c r="X127" s="15"/>
      <c r="Y127" s="25">
        <v>303784.89</v>
      </c>
      <c r="Z127" s="16">
        <v>8926550</v>
      </c>
      <c r="AA127" s="16">
        <v>4265337.48</v>
      </c>
      <c r="AB127" s="16"/>
      <c r="AC127" s="16">
        <v>166776</v>
      </c>
      <c r="AD127" s="16">
        <v>81899</v>
      </c>
      <c r="AE127" s="16"/>
      <c r="AF127" s="26">
        <v>16315861.690000001</v>
      </c>
      <c r="AG127" s="4">
        <v>234300</v>
      </c>
      <c r="AH127" s="4">
        <v>2540500</v>
      </c>
      <c r="AI127" s="4">
        <v>8912200</v>
      </c>
      <c r="AJ127" s="4">
        <v>1830900</v>
      </c>
      <c r="AK127" s="4">
        <v>100</v>
      </c>
      <c r="AL127" s="4">
        <v>25137600</v>
      </c>
      <c r="AM127" s="5">
        <v>38655600</v>
      </c>
      <c r="AN127" s="17">
        <v>1414250</v>
      </c>
      <c r="AO127" s="17">
        <v>808183</v>
      </c>
      <c r="AP127" s="17">
        <v>225000</v>
      </c>
      <c r="AQ127" s="27">
        <v>2447433</v>
      </c>
      <c r="AR127" s="4">
        <v>5250</v>
      </c>
      <c r="AS127" s="4">
        <v>46750</v>
      </c>
      <c r="AT127" s="4"/>
      <c r="AU127" s="4"/>
      <c r="AV127" s="4"/>
      <c r="AW127" s="4"/>
      <c r="AX127" s="4"/>
      <c r="AY127" s="4"/>
      <c r="AZ127" s="4"/>
      <c r="BA127" s="4"/>
      <c r="BB127" s="4"/>
      <c r="BC127" s="4"/>
      <c r="BD127" s="4"/>
      <c r="BE127" s="4"/>
      <c r="BF127" s="4"/>
      <c r="BG127" s="4"/>
      <c r="BH127" s="4"/>
      <c r="BI127" s="4"/>
      <c r="BJ127" s="4">
        <v>0</v>
      </c>
      <c r="BK127" s="4"/>
      <c r="BL127" s="17"/>
      <c r="BM127" s="4"/>
      <c r="BN127" s="3"/>
      <c r="BO127" s="3"/>
      <c r="BP127" s="18">
        <v>0.571</v>
      </c>
      <c r="BQ127" s="18">
        <v>0.055</v>
      </c>
      <c r="BR127" s="18">
        <v>0</v>
      </c>
      <c r="BS127" s="18">
        <v>0.074</v>
      </c>
      <c r="BT127" s="18">
        <v>2.169</v>
      </c>
      <c r="BU127" s="18">
        <v>1.034</v>
      </c>
      <c r="BV127" s="18">
        <v>0</v>
      </c>
      <c r="BW127" s="18">
        <v>0.04</v>
      </c>
      <c r="BX127" s="18">
        <v>0.02</v>
      </c>
      <c r="BY127" s="18">
        <v>0</v>
      </c>
      <c r="BZ127" s="18">
        <v>3.963</v>
      </c>
      <c r="CA127" s="19">
        <v>54.1</v>
      </c>
      <c r="CB127" s="18">
        <v>2.1444296762399873</v>
      </c>
      <c r="CC127" s="3"/>
      <c r="CD127" s="11"/>
      <c r="CE127" s="8"/>
    </row>
    <row r="128" spans="1:83" ht="17.25" customHeight="1">
      <c r="A128" s="20" t="s">
        <v>275</v>
      </c>
      <c r="B128" s="20" t="s">
        <v>276</v>
      </c>
      <c r="C128" s="20" t="s">
        <v>212</v>
      </c>
      <c r="D128" s="21">
        <v>246545800</v>
      </c>
      <c r="E128" s="21">
        <v>514235100</v>
      </c>
      <c r="F128" s="6">
        <v>760780900</v>
      </c>
      <c r="G128" s="9"/>
      <c r="H128" s="9">
        <v>760780900</v>
      </c>
      <c r="I128" s="12">
        <v>2077816</v>
      </c>
      <c r="J128" s="6">
        <v>762858716</v>
      </c>
      <c r="K128" s="22">
        <v>3.351</v>
      </c>
      <c r="L128" s="10">
        <v>60.1</v>
      </c>
      <c r="M128" s="23"/>
      <c r="N128" s="12"/>
      <c r="O128" s="13">
        <v>507215110</v>
      </c>
      <c r="P128" s="6">
        <f t="shared" si="11"/>
        <v>1270073826</v>
      </c>
      <c r="Q128" s="7">
        <v>3932168.12</v>
      </c>
      <c r="R128" s="7">
        <v>0</v>
      </c>
      <c r="S128" s="14">
        <v>-19598.22</v>
      </c>
      <c r="T128" s="14">
        <f t="shared" si="12"/>
        <v>3912569.9</v>
      </c>
      <c r="U128" s="3"/>
      <c r="V128" s="24">
        <v>3912569.9</v>
      </c>
      <c r="W128" s="15">
        <v>371882.72</v>
      </c>
      <c r="X128" s="15"/>
      <c r="Y128" s="25">
        <v>506168.14</v>
      </c>
      <c r="Z128" s="16">
        <v>10402094</v>
      </c>
      <c r="AA128" s="16">
        <v>7108256.19</v>
      </c>
      <c r="AB128" s="16"/>
      <c r="AC128" s="16">
        <v>3103924.93</v>
      </c>
      <c r="AD128" s="16">
        <v>152571.74</v>
      </c>
      <c r="AE128" s="16"/>
      <c r="AF128" s="26">
        <v>25557467.619999997</v>
      </c>
      <c r="AG128" s="4"/>
      <c r="AH128" s="4">
        <v>286250</v>
      </c>
      <c r="AI128" s="4">
        <v>7582600</v>
      </c>
      <c r="AJ128" s="4">
        <v>9421250</v>
      </c>
      <c r="AK128" s="4">
        <v>223550</v>
      </c>
      <c r="AL128" s="4">
        <v>7005900</v>
      </c>
      <c r="AM128" s="5">
        <v>24519550</v>
      </c>
      <c r="AN128" s="17">
        <v>567200</v>
      </c>
      <c r="AO128" s="17">
        <v>1771367.36</v>
      </c>
      <c r="AP128" s="17">
        <v>450000</v>
      </c>
      <c r="AQ128" s="27">
        <v>2788567.3600000003</v>
      </c>
      <c r="AR128" s="4">
        <v>87750</v>
      </c>
      <c r="AS128" s="4">
        <v>305250</v>
      </c>
      <c r="AT128" s="4"/>
      <c r="AU128" s="4"/>
      <c r="AV128" s="4"/>
      <c r="AW128" s="4"/>
      <c r="AX128" s="4"/>
      <c r="AY128" s="4"/>
      <c r="AZ128" s="4"/>
      <c r="BA128" s="4"/>
      <c r="BB128" s="4"/>
      <c r="BC128" s="4"/>
      <c r="BD128" s="4"/>
      <c r="BE128" s="4"/>
      <c r="BF128" s="4"/>
      <c r="BG128" s="4"/>
      <c r="BH128" s="4"/>
      <c r="BI128" s="4"/>
      <c r="BJ128" s="4">
        <v>0</v>
      </c>
      <c r="BK128" s="4"/>
      <c r="BL128" s="17"/>
      <c r="BM128" s="4"/>
      <c r="BN128" s="3"/>
      <c r="BO128" s="3"/>
      <c r="BP128" s="18">
        <v>0.513</v>
      </c>
      <c r="BQ128" s="18">
        <v>0.049</v>
      </c>
      <c r="BR128" s="18">
        <v>0</v>
      </c>
      <c r="BS128" s="18">
        <v>0.067</v>
      </c>
      <c r="BT128" s="18">
        <v>1.364</v>
      </c>
      <c r="BU128" s="18">
        <v>0.932</v>
      </c>
      <c r="BV128" s="18">
        <v>0</v>
      </c>
      <c r="BW128" s="18">
        <v>0.40599999999999997</v>
      </c>
      <c r="BX128" s="18">
        <v>0.02</v>
      </c>
      <c r="BY128" s="18">
        <v>0</v>
      </c>
      <c r="BZ128" s="18">
        <v>3.351</v>
      </c>
      <c r="CA128" s="19">
        <v>60.1</v>
      </c>
      <c r="CB128" s="18">
        <v>2.012282049815268</v>
      </c>
      <c r="CC128" s="3"/>
      <c r="CD128" s="11"/>
      <c r="CE128" s="8"/>
    </row>
    <row r="129" spans="1:83" ht="17.25" customHeight="1">
      <c r="A129" s="20" t="s">
        <v>277</v>
      </c>
      <c r="B129" s="20" t="s">
        <v>278</v>
      </c>
      <c r="C129" s="20" t="s">
        <v>212</v>
      </c>
      <c r="D129" s="21">
        <v>199549985</v>
      </c>
      <c r="E129" s="21">
        <v>244900150</v>
      </c>
      <c r="F129" s="6">
        <v>444450135</v>
      </c>
      <c r="G129" s="9"/>
      <c r="H129" s="9">
        <v>444450135</v>
      </c>
      <c r="I129" s="12">
        <v>1058600</v>
      </c>
      <c r="J129" s="6">
        <v>445508735</v>
      </c>
      <c r="K129" s="22">
        <v>2.246</v>
      </c>
      <c r="L129" s="10">
        <v>97.36</v>
      </c>
      <c r="M129" s="23"/>
      <c r="N129" s="12"/>
      <c r="O129" s="13">
        <v>14006979</v>
      </c>
      <c r="P129" s="6">
        <f t="shared" si="11"/>
        <v>459515714</v>
      </c>
      <c r="Q129" s="7">
        <v>1422667.73</v>
      </c>
      <c r="R129" s="7">
        <v>0</v>
      </c>
      <c r="S129" s="14">
        <v>-7087.13</v>
      </c>
      <c r="T129" s="14">
        <f t="shared" si="12"/>
        <v>1415580.6</v>
      </c>
      <c r="U129" s="3"/>
      <c r="V129" s="24">
        <v>1415580.6</v>
      </c>
      <c r="W129" s="15">
        <v>134542.62</v>
      </c>
      <c r="X129" s="15"/>
      <c r="Y129" s="25">
        <v>183141.44</v>
      </c>
      <c r="Z129" s="16">
        <v>3251247</v>
      </c>
      <c r="AA129" s="16">
        <v>3245076.37</v>
      </c>
      <c r="AB129" s="16"/>
      <c r="AC129" s="16">
        <v>1691822</v>
      </c>
      <c r="AD129" s="16">
        <v>84647</v>
      </c>
      <c r="AE129" s="16"/>
      <c r="AF129" s="26">
        <v>10006057.030000001</v>
      </c>
      <c r="AG129" s="4">
        <v>3490000</v>
      </c>
      <c r="AH129" s="4"/>
      <c r="AI129" s="4">
        <v>7524510</v>
      </c>
      <c r="AJ129" s="4">
        <v>7504500</v>
      </c>
      <c r="AK129" s="4">
        <v>550800</v>
      </c>
      <c r="AL129" s="4">
        <v>14955890</v>
      </c>
      <c r="AM129" s="5">
        <v>34025700</v>
      </c>
      <c r="AN129" s="17">
        <v>505000</v>
      </c>
      <c r="AO129" s="17">
        <v>1155252</v>
      </c>
      <c r="AP129" s="17">
        <v>369000</v>
      </c>
      <c r="AQ129" s="27">
        <v>2029252</v>
      </c>
      <c r="AR129" s="4">
        <v>5500</v>
      </c>
      <c r="AS129" s="4">
        <v>40250</v>
      </c>
      <c r="AT129" s="4"/>
      <c r="AU129" s="4"/>
      <c r="AV129" s="4"/>
      <c r="AW129" s="4"/>
      <c r="AX129" s="4"/>
      <c r="AY129" s="4"/>
      <c r="AZ129" s="4"/>
      <c r="BA129" s="4"/>
      <c r="BB129" s="4"/>
      <c r="BC129" s="4"/>
      <c r="BD129" s="4"/>
      <c r="BE129" s="4"/>
      <c r="BF129" s="4"/>
      <c r="BG129" s="4"/>
      <c r="BH129" s="4"/>
      <c r="BI129" s="4"/>
      <c r="BJ129" s="4">
        <v>0</v>
      </c>
      <c r="BK129" s="4"/>
      <c r="BL129" s="17"/>
      <c r="BM129" s="4"/>
      <c r="BN129" s="3"/>
      <c r="BO129" s="3"/>
      <c r="BP129" s="18">
        <v>0.318</v>
      </c>
      <c r="BQ129" s="18">
        <v>0.031</v>
      </c>
      <c r="BR129" s="18">
        <v>0</v>
      </c>
      <c r="BS129" s="18">
        <v>0.042</v>
      </c>
      <c r="BT129" s="18">
        <v>0.729</v>
      </c>
      <c r="BU129" s="18">
        <v>0.728</v>
      </c>
      <c r="BV129" s="18">
        <v>0</v>
      </c>
      <c r="BW129" s="18">
        <v>0.379</v>
      </c>
      <c r="BX129" s="18">
        <v>0.019</v>
      </c>
      <c r="BY129" s="18">
        <v>0</v>
      </c>
      <c r="BZ129" s="18">
        <v>2.246</v>
      </c>
      <c r="CA129" s="19">
        <v>97.36</v>
      </c>
      <c r="CB129" s="18">
        <v>2.177522275114187</v>
      </c>
      <c r="CC129" s="3"/>
      <c r="CD129" s="11"/>
      <c r="CE129" s="8"/>
    </row>
    <row r="130" spans="1:83" ht="17.25" customHeight="1">
      <c r="A130" s="20" t="s">
        <v>279</v>
      </c>
      <c r="B130" s="20" t="s">
        <v>280</v>
      </c>
      <c r="C130" s="20" t="s">
        <v>212</v>
      </c>
      <c r="D130" s="21">
        <v>224354700</v>
      </c>
      <c r="E130" s="21">
        <v>515181100</v>
      </c>
      <c r="F130" s="6">
        <v>739535800</v>
      </c>
      <c r="G130" s="9"/>
      <c r="H130" s="9">
        <v>739535800</v>
      </c>
      <c r="I130" s="12">
        <v>922000</v>
      </c>
      <c r="J130" s="6">
        <v>740457800</v>
      </c>
      <c r="K130" s="22">
        <v>2.254</v>
      </c>
      <c r="L130" s="10">
        <v>93.94</v>
      </c>
      <c r="M130" s="23"/>
      <c r="N130" s="12"/>
      <c r="O130" s="13">
        <v>48436851</v>
      </c>
      <c r="P130" s="6">
        <f t="shared" si="11"/>
        <v>788894651</v>
      </c>
      <c r="Q130" s="7">
        <v>2442429.99</v>
      </c>
      <c r="R130" s="7">
        <v>0</v>
      </c>
      <c r="S130" s="14">
        <v>-14308.01</v>
      </c>
      <c r="T130" s="14">
        <f t="shared" si="12"/>
        <v>2428121.9800000004</v>
      </c>
      <c r="U130" s="3"/>
      <c r="V130" s="24">
        <v>2428121.9800000004</v>
      </c>
      <c r="W130" s="15">
        <v>230763.05</v>
      </c>
      <c r="X130" s="15"/>
      <c r="Y130" s="25">
        <v>314092.6</v>
      </c>
      <c r="Z130" s="16">
        <v>7241250</v>
      </c>
      <c r="AA130" s="16">
        <v>4713845.96</v>
      </c>
      <c r="AB130" s="16"/>
      <c r="AC130" s="16">
        <v>1760957</v>
      </c>
      <c r="AD130" s="16"/>
      <c r="AE130" s="16"/>
      <c r="AF130" s="26">
        <v>16689030.59</v>
      </c>
      <c r="AG130" s="4">
        <v>47945300</v>
      </c>
      <c r="AH130" s="4">
        <v>908100</v>
      </c>
      <c r="AI130" s="4">
        <v>9674100</v>
      </c>
      <c r="AJ130" s="4">
        <v>5740600</v>
      </c>
      <c r="AK130" s="4">
        <v>330800</v>
      </c>
      <c r="AL130" s="4">
        <v>8088200</v>
      </c>
      <c r="AM130" s="5">
        <v>72687100</v>
      </c>
      <c r="AN130" s="17">
        <v>716500</v>
      </c>
      <c r="AO130" s="17">
        <v>815092</v>
      </c>
      <c r="AP130" s="17"/>
      <c r="AQ130" s="27">
        <v>1531592</v>
      </c>
      <c r="AR130" s="4">
        <v>19000</v>
      </c>
      <c r="AS130" s="4">
        <v>88500</v>
      </c>
      <c r="AT130" s="4"/>
      <c r="AU130" s="4"/>
      <c r="AV130" s="4"/>
      <c r="AW130" s="4"/>
      <c r="AX130" s="4"/>
      <c r="AY130" s="4"/>
      <c r="AZ130" s="4"/>
      <c r="BA130" s="4"/>
      <c r="BB130" s="4"/>
      <c r="BC130" s="4"/>
      <c r="BD130" s="4"/>
      <c r="BE130" s="4"/>
      <c r="BF130" s="4"/>
      <c r="BG130" s="4"/>
      <c r="BH130" s="4"/>
      <c r="BI130" s="4"/>
      <c r="BJ130" s="4">
        <v>0</v>
      </c>
      <c r="BK130" s="4"/>
      <c r="BL130" s="17"/>
      <c r="BM130" s="4"/>
      <c r="BN130" s="3"/>
      <c r="BO130" s="3"/>
      <c r="BP130" s="18">
        <v>0.328</v>
      </c>
      <c r="BQ130" s="18">
        <v>0.032</v>
      </c>
      <c r="BR130" s="18">
        <v>0</v>
      </c>
      <c r="BS130" s="18">
        <v>0.043000000000000003</v>
      </c>
      <c r="BT130" s="18">
        <v>0.978</v>
      </c>
      <c r="BU130" s="18">
        <v>0.636</v>
      </c>
      <c r="BV130" s="18">
        <v>0</v>
      </c>
      <c r="BW130" s="18">
        <v>0.237</v>
      </c>
      <c r="BX130" s="18">
        <v>0</v>
      </c>
      <c r="BY130" s="18">
        <v>0</v>
      </c>
      <c r="BZ130" s="18">
        <v>2.254</v>
      </c>
      <c r="CA130" s="19">
        <v>93.94</v>
      </c>
      <c r="CB130" s="18">
        <v>2.1154954681014817</v>
      </c>
      <c r="CC130" s="3"/>
      <c r="CD130" s="11"/>
      <c r="CE130" s="8"/>
    </row>
    <row r="131" spans="1:83" ht="17.25" customHeight="1">
      <c r="A131" s="20" t="s">
        <v>281</v>
      </c>
      <c r="B131" s="20" t="s">
        <v>201</v>
      </c>
      <c r="C131" s="20" t="s">
        <v>212</v>
      </c>
      <c r="D131" s="21">
        <v>65015500</v>
      </c>
      <c r="E131" s="21">
        <v>57949400</v>
      </c>
      <c r="F131" s="6">
        <v>122964900</v>
      </c>
      <c r="G131" s="9"/>
      <c r="H131" s="9">
        <v>122964900</v>
      </c>
      <c r="I131" s="12">
        <v>389398</v>
      </c>
      <c r="J131" s="6">
        <v>123354298</v>
      </c>
      <c r="K131" s="22">
        <v>1.1449999999999998</v>
      </c>
      <c r="L131" s="10">
        <v>117.78</v>
      </c>
      <c r="M131" s="23"/>
      <c r="N131" s="12"/>
      <c r="O131" s="13">
        <v>-16606496</v>
      </c>
      <c r="P131" s="6">
        <f aca="true" t="shared" si="13" ref="P131:P194">J131-M131+N131+O131</f>
        <v>106747802</v>
      </c>
      <c r="Q131" s="7">
        <v>330492.84</v>
      </c>
      <c r="R131" s="7">
        <v>0</v>
      </c>
      <c r="S131" s="14">
        <v>-3253.79</v>
      </c>
      <c r="T131" s="14">
        <f aca="true" t="shared" si="14" ref="T131:T194">Q131+R131+S131</f>
        <v>327239.05000000005</v>
      </c>
      <c r="U131" s="3"/>
      <c r="V131" s="24">
        <v>327239.05000000005</v>
      </c>
      <c r="W131" s="15">
        <v>31099.38</v>
      </c>
      <c r="X131" s="15"/>
      <c r="Y131" s="25">
        <v>42331.88</v>
      </c>
      <c r="Z131" s="16">
        <v>1011277</v>
      </c>
      <c r="AA131" s="16"/>
      <c r="AB131" s="16"/>
      <c r="AC131" s="16"/>
      <c r="AD131" s="16"/>
      <c r="AE131" s="16"/>
      <c r="AF131" s="26">
        <v>1411947.31</v>
      </c>
      <c r="AG131" s="4">
        <v>8035000</v>
      </c>
      <c r="AH131" s="4"/>
      <c r="AI131" s="4">
        <v>67069400</v>
      </c>
      <c r="AJ131" s="4">
        <v>544000</v>
      </c>
      <c r="AK131" s="4"/>
      <c r="AL131" s="4">
        <v>1086400</v>
      </c>
      <c r="AM131" s="5">
        <v>76734800</v>
      </c>
      <c r="AN131" s="17">
        <v>406662</v>
      </c>
      <c r="AO131" s="17">
        <v>943407</v>
      </c>
      <c r="AP131" s="17">
        <v>45000</v>
      </c>
      <c r="AQ131" s="27">
        <v>1395069</v>
      </c>
      <c r="AR131" s="4">
        <v>2000</v>
      </c>
      <c r="AS131" s="4">
        <v>9000</v>
      </c>
      <c r="AT131" s="4"/>
      <c r="AU131" s="4"/>
      <c r="AV131" s="4"/>
      <c r="AW131" s="4"/>
      <c r="AX131" s="4"/>
      <c r="AY131" s="4"/>
      <c r="AZ131" s="4"/>
      <c r="BA131" s="4"/>
      <c r="BB131" s="4"/>
      <c r="BC131" s="4"/>
      <c r="BD131" s="4"/>
      <c r="BE131" s="4"/>
      <c r="BF131" s="4"/>
      <c r="BG131" s="4"/>
      <c r="BH131" s="4"/>
      <c r="BI131" s="4"/>
      <c r="BJ131" s="4">
        <v>0</v>
      </c>
      <c r="BK131" s="4"/>
      <c r="BL131" s="17"/>
      <c r="BM131" s="4"/>
      <c r="BN131" s="3"/>
      <c r="BO131" s="3"/>
      <c r="BP131" s="18">
        <v>0.266</v>
      </c>
      <c r="BQ131" s="18">
        <v>0.026000000000000002</v>
      </c>
      <c r="BR131" s="18">
        <v>0</v>
      </c>
      <c r="BS131" s="18">
        <v>0.034</v>
      </c>
      <c r="BT131" s="18">
        <v>0.819</v>
      </c>
      <c r="BU131" s="18">
        <v>0</v>
      </c>
      <c r="BV131" s="18">
        <v>0</v>
      </c>
      <c r="BW131" s="18">
        <v>0</v>
      </c>
      <c r="BX131" s="18">
        <v>0</v>
      </c>
      <c r="BY131" s="18">
        <v>0</v>
      </c>
      <c r="BZ131" s="18">
        <v>1.1449999999999998</v>
      </c>
      <c r="CA131" s="19">
        <v>117.78</v>
      </c>
      <c r="CB131" s="18">
        <v>1.322694503817512</v>
      </c>
      <c r="CC131" s="3"/>
      <c r="CD131" s="11"/>
      <c r="CE131" s="8"/>
    </row>
    <row r="132" spans="1:83" ht="17.25" customHeight="1">
      <c r="A132" s="20" t="s">
        <v>282</v>
      </c>
      <c r="B132" s="20" t="s">
        <v>283</v>
      </c>
      <c r="C132" s="20" t="s">
        <v>212</v>
      </c>
      <c r="D132" s="21">
        <v>385231100</v>
      </c>
      <c r="E132" s="21">
        <v>783447100</v>
      </c>
      <c r="F132" s="6">
        <v>1168678200</v>
      </c>
      <c r="G132" s="9"/>
      <c r="H132" s="9">
        <v>1168678200</v>
      </c>
      <c r="I132" s="12">
        <v>2084423</v>
      </c>
      <c r="J132" s="6">
        <v>1170762623</v>
      </c>
      <c r="K132" s="22">
        <v>2.0389999999999997</v>
      </c>
      <c r="L132" s="10">
        <v>100.39</v>
      </c>
      <c r="M132" s="23"/>
      <c r="N132" s="12"/>
      <c r="O132" s="13">
        <v>-2158217</v>
      </c>
      <c r="P132" s="6">
        <f t="shared" si="13"/>
        <v>1168604406</v>
      </c>
      <c r="Q132" s="7">
        <v>3618017.24</v>
      </c>
      <c r="R132" s="7">
        <v>0</v>
      </c>
      <c r="S132" s="14">
        <v>-3231.02</v>
      </c>
      <c r="T132" s="14">
        <f t="shared" si="14"/>
        <v>3614786.22</v>
      </c>
      <c r="U132" s="3"/>
      <c r="V132" s="24">
        <v>3614786.22</v>
      </c>
      <c r="W132" s="15">
        <v>343578.49</v>
      </c>
      <c r="X132" s="15"/>
      <c r="Y132" s="25">
        <v>467647.76</v>
      </c>
      <c r="Z132" s="16">
        <v>9402058</v>
      </c>
      <c r="AA132" s="16">
        <v>4198870.87</v>
      </c>
      <c r="AB132" s="16"/>
      <c r="AC132" s="16">
        <v>5369991.96</v>
      </c>
      <c r="AD132" s="16">
        <v>468305.05</v>
      </c>
      <c r="AE132" s="16"/>
      <c r="AF132" s="26">
        <v>23865238.35</v>
      </c>
      <c r="AG132" s="4">
        <v>67654800</v>
      </c>
      <c r="AH132" s="4">
        <v>5606900</v>
      </c>
      <c r="AI132" s="4">
        <v>47852000</v>
      </c>
      <c r="AJ132" s="4">
        <v>24637100</v>
      </c>
      <c r="AK132" s="4">
        <v>497700</v>
      </c>
      <c r="AL132" s="4">
        <v>57118300</v>
      </c>
      <c r="AM132" s="5">
        <v>203366800</v>
      </c>
      <c r="AN132" s="17">
        <v>1278000</v>
      </c>
      <c r="AO132" s="17">
        <v>2292297.04</v>
      </c>
      <c r="AP132" s="17">
        <v>195000</v>
      </c>
      <c r="AQ132" s="27">
        <v>3765297.04</v>
      </c>
      <c r="AR132" s="4">
        <v>10750</v>
      </c>
      <c r="AS132" s="4">
        <v>86750</v>
      </c>
      <c r="AT132" s="4"/>
      <c r="AU132" s="4"/>
      <c r="AV132" s="4"/>
      <c r="AW132" s="4"/>
      <c r="AX132" s="4"/>
      <c r="AY132" s="4"/>
      <c r="AZ132" s="4"/>
      <c r="BA132" s="4"/>
      <c r="BB132" s="4"/>
      <c r="BC132" s="4"/>
      <c r="BD132" s="4"/>
      <c r="BE132" s="4"/>
      <c r="BF132" s="4"/>
      <c r="BG132" s="4"/>
      <c r="BH132" s="4"/>
      <c r="BI132" s="4"/>
      <c r="BJ132" s="4">
        <v>0</v>
      </c>
      <c r="BK132" s="4"/>
      <c r="BL132" s="17"/>
      <c r="BM132" s="4"/>
      <c r="BN132" s="3"/>
      <c r="BO132" s="3"/>
      <c r="BP132" s="18">
        <v>0.309</v>
      </c>
      <c r="BQ132" s="18">
        <v>0.030000000000000002</v>
      </c>
      <c r="BR132" s="18">
        <v>0</v>
      </c>
      <c r="BS132" s="18">
        <v>0.04</v>
      </c>
      <c r="BT132" s="18">
        <v>0.804</v>
      </c>
      <c r="BU132" s="18">
        <v>0.358</v>
      </c>
      <c r="BV132" s="18">
        <v>0</v>
      </c>
      <c r="BW132" s="18">
        <v>0.458</v>
      </c>
      <c r="BX132" s="18">
        <v>0.04</v>
      </c>
      <c r="BY132" s="18">
        <v>0</v>
      </c>
      <c r="BZ132" s="18">
        <v>2.0389999999999997</v>
      </c>
      <c r="CA132" s="19">
        <v>100.39</v>
      </c>
      <c r="CB132" s="18">
        <v>2.0421999290322717</v>
      </c>
      <c r="CC132" s="3"/>
      <c r="CD132" s="11"/>
      <c r="CE132" s="8"/>
    </row>
    <row r="133" spans="1:83" ht="17.25" customHeight="1">
      <c r="A133" s="20" t="s">
        <v>284</v>
      </c>
      <c r="B133" s="20" t="s">
        <v>285</v>
      </c>
      <c r="C133" s="20" t="s">
        <v>212</v>
      </c>
      <c r="D133" s="21">
        <v>487326600</v>
      </c>
      <c r="E133" s="21">
        <v>1424640900</v>
      </c>
      <c r="F133" s="6">
        <v>1911967500</v>
      </c>
      <c r="G133" s="9">
        <v>3982460</v>
      </c>
      <c r="H133" s="9">
        <v>1907985040</v>
      </c>
      <c r="I133" s="12">
        <v>4798164</v>
      </c>
      <c r="J133" s="6">
        <v>1912783204</v>
      </c>
      <c r="K133" s="22">
        <v>3.2439999999999998</v>
      </c>
      <c r="L133" s="10">
        <v>95.21</v>
      </c>
      <c r="M133" s="23"/>
      <c r="N133" s="12"/>
      <c r="O133" s="13">
        <v>102962655</v>
      </c>
      <c r="P133" s="6">
        <f t="shared" si="13"/>
        <v>2015745859</v>
      </c>
      <c r="Q133" s="7">
        <v>6240780.22</v>
      </c>
      <c r="R133" s="7">
        <v>0</v>
      </c>
      <c r="S133" s="14">
        <v>-35885.68</v>
      </c>
      <c r="T133" s="14">
        <f t="shared" si="14"/>
        <v>6204894.54</v>
      </c>
      <c r="U133" s="3"/>
      <c r="V133" s="24">
        <v>6204894.54</v>
      </c>
      <c r="W133" s="15"/>
      <c r="X133" s="15"/>
      <c r="Y133" s="25">
        <v>802817.11</v>
      </c>
      <c r="Z133" s="16">
        <v>26929654</v>
      </c>
      <c r="AA133" s="16"/>
      <c r="AB133" s="16"/>
      <c r="AC133" s="16">
        <v>27419830.28</v>
      </c>
      <c r="AD133" s="16"/>
      <c r="AE133" s="16">
        <v>678069.72</v>
      </c>
      <c r="AF133" s="26">
        <v>62035265.65</v>
      </c>
      <c r="AG133" s="4">
        <v>116660200</v>
      </c>
      <c r="AH133" s="4">
        <v>2903200</v>
      </c>
      <c r="AI133" s="4">
        <v>75897300</v>
      </c>
      <c r="AJ133" s="4">
        <v>39577700</v>
      </c>
      <c r="AK133" s="4"/>
      <c r="AL133" s="4">
        <v>125208700</v>
      </c>
      <c r="AM133" s="5">
        <v>360247100</v>
      </c>
      <c r="AN133" s="17">
        <v>600000</v>
      </c>
      <c r="AO133" s="17">
        <v>6965673.16</v>
      </c>
      <c r="AP133" s="17">
        <v>2118526.84</v>
      </c>
      <c r="AQ133" s="27">
        <v>9684200</v>
      </c>
      <c r="AR133" s="4">
        <v>67000</v>
      </c>
      <c r="AS133" s="4">
        <v>364750</v>
      </c>
      <c r="AT133" s="4"/>
      <c r="AU133" s="4"/>
      <c r="AV133" s="4"/>
      <c r="AW133" s="4"/>
      <c r="AX133" s="4"/>
      <c r="AY133" s="4"/>
      <c r="AZ133" s="4"/>
      <c r="BA133" s="4"/>
      <c r="BB133" s="4"/>
      <c r="BC133" s="4">
        <v>3299100</v>
      </c>
      <c r="BD133" s="4">
        <v>683360</v>
      </c>
      <c r="BE133" s="4"/>
      <c r="BF133" s="4"/>
      <c r="BG133" s="4"/>
      <c r="BH133" s="4"/>
      <c r="BI133" s="4"/>
      <c r="BJ133" s="4">
        <v>3982460</v>
      </c>
      <c r="BK133" s="4"/>
      <c r="BL133" s="17"/>
      <c r="BM133" s="4"/>
      <c r="BN133" s="3"/>
      <c r="BO133" s="3"/>
      <c r="BP133" s="18">
        <v>0.325</v>
      </c>
      <c r="BQ133" s="18">
        <v>0</v>
      </c>
      <c r="BR133" s="18">
        <v>0</v>
      </c>
      <c r="BS133" s="18">
        <v>0.042</v>
      </c>
      <c r="BT133" s="18">
        <v>1.408</v>
      </c>
      <c r="BU133" s="18">
        <v>0</v>
      </c>
      <c r="BV133" s="18">
        <v>0</v>
      </c>
      <c r="BW133" s="18">
        <v>1.433</v>
      </c>
      <c r="BX133" s="18">
        <v>0</v>
      </c>
      <c r="BY133" s="18">
        <v>0.036000000000000004</v>
      </c>
      <c r="BZ133" s="18">
        <v>3.2439999999999998</v>
      </c>
      <c r="CA133" s="19">
        <v>95.21</v>
      </c>
      <c r="CB133" s="18">
        <v>3.077534073703881</v>
      </c>
      <c r="CC133" s="3"/>
      <c r="CD133" s="11"/>
      <c r="CE133" s="8"/>
    </row>
    <row r="134" spans="1:83" ht="17.25" customHeight="1">
      <c r="A134" s="20" t="s">
        <v>286</v>
      </c>
      <c r="B134" s="20" t="s">
        <v>287</v>
      </c>
      <c r="C134" s="20" t="s">
        <v>212</v>
      </c>
      <c r="D134" s="21">
        <v>79111260</v>
      </c>
      <c r="E134" s="21">
        <v>92289300</v>
      </c>
      <c r="F134" s="6">
        <v>171400560</v>
      </c>
      <c r="G134" s="9"/>
      <c r="H134" s="9">
        <v>171400560</v>
      </c>
      <c r="I134" s="12">
        <v>628646</v>
      </c>
      <c r="J134" s="6">
        <v>172029206</v>
      </c>
      <c r="K134" s="22">
        <v>1.708</v>
      </c>
      <c r="L134" s="10">
        <v>108.27</v>
      </c>
      <c r="M134" s="23"/>
      <c r="N134" s="12"/>
      <c r="O134" s="13">
        <v>-12719972</v>
      </c>
      <c r="P134" s="6">
        <f t="shared" si="13"/>
        <v>159309234</v>
      </c>
      <c r="Q134" s="7">
        <v>493223.84</v>
      </c>
      <c r="R134" s="7">
        <v>0</v>
      </c>
      <c r="S134" s="14">
        <v>-1449.71</v>
      </c>
      <c r="T134" s="14">
        <f t="shared" si="14"/>
        <v>491774.13</v>
      </c>
      <c r="U134" s="3"/>
      <c r="V134" s="24">
        <v>491774.13</v>
      </c>
      <c r="W134" s="15">
        <v>46739.49</v>
      </c>
      <c r="X134" s="15"/>
      <c r="Y134" s="25">
        <v>63618.94</v>
      </c>
      <c r="Z134" s="16">
        <v>1413673.5</v>
      </c>
      <c r="AA134" s="16">
        <v>785092.41</v>
      </c>
      <c r="AB134" s="16"/>
      <c r="AC134" s="16">
        <v>136989</v>
      </c>
      <c r="AD134" s="16"/>
      <c r="AE134" s="16"/>
      <c r="AF134" s="26">
        <v>2937887.47</v>
      </c>
      <c r="AG134" s="4">
        <v>3306500</v>
      </c>
      <c r="AH134" s="4"/>
      <c r="AI134" s="4">
        <v>57871200</v>
      </c>
      <c r="AJ134" s="4">
        <v>1340700</v>
      </c>
      <c r="AK134" s="4">
        <v>32000</v>
      </c>
      <c r="AL134" s="4">
        <v>2745700</v>
      </c>
      <c r="AM134" s="5">
        <v>65296100</v>
      </c>
      <c r="AN134" s="17">
        <v>430000</v>
      </c>
      <c r="AO134" s="17">
        <v>1070466</v>
      </c>
      <c r="AP134" s="17">
        <v>115000</v>
      </c>
      <c r="AQ134" s="27">
        <v>1615466</v>
      </c>
      <c r="AR134" s="4">
        <v>2750</v>
      </c>
      <c r="AS134" s="4">
        <v>13500</v>
      </c>
      <c r="AT134" s="4"/>
      <c r="AU134" s="4"/>
      <c r="AV134" s="4"/>
      <c r="AW134" s="4"/>
      <c r="AX134" s="4"/>
      <c r="AY134" s="4"/>
      <c r="AZ134" s="4"/>
      <c r="BA134" s="4"/>
      <c r="BB134" s="4"/>
      <c r="BC134" s="4"/>
      <c r="BD134" s="4"/>
      <c r="BE134" s="4"/>
      <c r="BF134" s="4"/>
      <c r="BG134" s="4"/>
      <c r="BH134" s="4"/>
      <c r="BI134" s="4"/>
      <c r="BJ134" s="4">
        <v>0</v>
      </c>
      <c r="BK134" s="4"/>
      <c r="BL134" s="17"/>
      <c r="BM134" s="4"/>
      <c r="BN134" s="3"/>
      <c r="BO134" s="3"/>
      <c r="BP134" s="18">
        <v>0.286</v>
      </c>
      <c r="BQ134" s="18">
        <v>0.028</v>
      </c>
      <c r="BR134" s="18">
        <v>0</v>
      </c>
      <c r="BS134" s="18">
        <v>0.037</v>
      </c>
      <c r="BT134" s="18">
        <v>0.822</v>
      </c>
      <c r="BU134" s="18">
        <v>0.456</v>
      </c>
      <c r="BV134" s="18">
        <v>0</v>
      </c>
      <c r="BW134" s="18">
        <v>0.079</v>
      </c>
      <c r="BX134" s="18">
        <v>0</v>
      </c>
      <c r="BY134" s="18">
        <v>0</v>
      </c>
      <c r="BZ134" s="18">
        <v>1.708</v>
      </c>
      <c r="CA134" s="19">
        <v>108.27</v>
      </c>
      <c r="CB134" s="18">
        <v>1.8441413571795846</v>
      </c>
      <c r="CC134" s="3"/>
      <c r="CD134" s="11"/>
      <c r="CE134" s="8"/>
    </row>
    <row r="135" spans="1:83" ht="17.25" customHeight="1">
      <c r="A135" s="20" t="s">
        <v>288</v>
      </c>
      <c r="B135" s="20" t="s">
        <v>289</v>
      </c>
      <c r="C135" s="20" t="s">
        <v>212</v>
      </c>
      <c r="D135" s="21">
        <v>6529900</v>
      </c>
      <c r="E135" s="21">
        <v>20772350</v>
      </c>
      <c r="F135" s="6">
        <v>27302250</v>
      </c>
      <c r="G135" s="9"/>
      <c r="H135" s="9">
        <v>27302250</v>
      </c>
      <c r="I135" s="12"/>
      <c r="J135" s="6">
        <v>27302250</v>
      </c>
      <c r="K135" s="22">
        <v>3.7199999999999998</v>
      </c>
      <c r="L135" s="10">
        <v>53.22</v>
      </c>
      <c r="M135" s="23"/>
      <c r="N135" s="12"/>
      <c r="O135" s="13">
        <v>24864355</v>
      </c>
      <c r="P135" s="6">
        <f t="shared" si="13"/>
        <v>52166605</v>
      </c>
      <c r="Q135" s="7">
        <v>161509.87</v>
      </c>
      <c r="R135" s="7">
        <v>0</v>
      </c>
      <c r="S135" s="14">
        <v>-168.01</v>
      </c>
      <c r="T135" s="14">
        <f t="shared" si="14"/>
        <v>161341.86</v>
      </c>
      <c r="U135" s="3"/>
      <c r="V135" s="24">
        <v>161341.86</v>
      </c>
      <c r="W135" s="15">
        <v>15330.4</v>
      </c>
      <c r="X135" s="15"/>
      <c r="Y135" s="25">
        <v>20866.68</v>
      </c>
      <c r="Z135" s="16"/>
      <c r="AA135" s="16">
        <v>542088.57</v>
      </c>
      <c r="AB135" s="16"/>
      <c r="AC135" s="16">
        <v>275823.53</v>
      </c>
      <c r="AD135" s="16"/>
      <c r="AE135" s="16"/>
      <c r="AF135" s="26">
        <v>1015451.0399999999</v>
      </c>
      <c r="AG135" s="4">
        <v>3027700</v>
      </c>
      <c r="AH135" s="4"/>
      <c r="AI135" s="4">
        <v>12746300</v>
      </c>
      <c r="AJ135" s="4">
        <v>596500</v>
      </c>
      <c r="AK135" s="4">
        <v>21200</v>
      </c>
      <c r="AL135" s="4">
        <v>100500</v>
      </c>
      <c r="AM135" s="5">
        <v>16492200</v>
      </c>
      <c r="AN135" s="17">
        <v>200000</v>
      </c>
      <c r="AO135" s="17">
        <v>1190710.8</v>
      </c>
      <c r="AP135" s="17">
        <v>40000</v>
      </c>
      <c r="AQ135" s="27">
        <v>1430710.8</v>
      </c>
      <c r="AR135" s="4">
        <v>500</v>
      </c>
      <c r="AS135" s="4">
        <v>5500</v>
      </c>
      <c r="AT135" s="4"/>
      <c r="AU135" s="4"/>
      <c r="AV135" s="4"/>
      <c r="AW135" s="4"/>
      <c r="AX135" s="4"/>
      <c r="AY135" s="4"/>
      <c r="AZ135" s="4"/>
      <c r="BA135" s="4"/>
      <c r="BB135" s="4"/>
      <c r="BC135" s="4"/>
      <c r="BD135" s="4"/>
      <c r="BE135" s="4"/>
      <c r="BF135" s="4"/>
      <c r="BG135" s="4"/>
      <c r="BH135" s="4"/>
      <c r="BI135" s="4"/>
      <c r="BJ135" s="4">
        <v>0</v>
      </c>
      <c r="BK135" s="4"/>
      <c r="BL135" s="17">
        <v>10275</v>
      </c>
      <c r="BM135" s="4"/>
      <c r="BN135" s="3"/>
      <c r="BO135" s="3"/>
      <c r="BP135" s="18">
        <v>0.591</v>
      </c>
      <c r="BQ135" s="18">
        <v>0.057</v>
      </c>
      <c r="BR135" s="18">
        <v>0</v>
      </c>
      <c r="BS135" s="18">
        <v>0.077</v>
      </c>
      <c r="BT135" s="18">
        <v>0</v>
      </c>
      <c r="BU135" s="18">
        <v>1.985</v>
      </c>
      <c r="BV135" s="18">
        <v>0</v>
      </c>
      <c r="BW135" s="18">
        <v>1.01</v>
      </c>
      <c r="BX135" s="18">
        <v>0</v>
      </c>
      <c r="BY135" s="18">
        <v>0</v>
      </c>
      <c r="BZ135" s="18">
        <v>3.7199999999999998</v>
      </c>
      <c r="CA135" s="19">
        <v>53.22</v>
      </c>
      <c r="CB135" s="18">
        <v>1.9465538154150535</v>
      </c>
      <c r="CC135" s="3"/>
      <c r="CD135" s="11"/>
      <c r="CE135" s="8"/>
    </row>
    <row r="136" spans="1:83" ht="17.25" customHeight="1">
      <c r="A136" s="20" t="s">
        <v>290</v>
      </c>
      <c r="B136" s="20" t="s">
        <v>291</v>
      </c>
      <c r="C136" s="20" t="s">
        <v>292</v>
      </c>
      <c r="D136" s="21">
        <v>317991300</v>
      </c>
      <c r="E136" s="21">
        <v>420499404</v>
      </c>
      <c r="F136" s="6">
        <v>738490704</v>
      </c>
      <c r="G136" s="9">
        <v>76900</v>
      </c>
      <c r="H136" s="9">
        <v>738413804</v>
      </c>
      <c r="I136" s="12">
        <v>1639236</v>
      </c>
      <c r="J136" s="6">
        <v>740053040</v>
      </c>
      <c r="K136" s="22">
        <v>2.904</v>
      </c>
      <c r="L136" s="10">
        <v>99.53</v>
      </c>
      <c r="M136" s="23"/>
      <c r="N136" s="12"/>
      <c r="O136" s="13">
        <v>8986957</v>
      </c>
      <c r="P136" s="6">
        <f t="shared" si="13"/>
        <v>749039997</v>
      </c>
      <c r="Q136" s="7">
        <v>4870174.99</v>
      </c>
      <c r="R136" s="7">
        <v>0</v>
      </c>
      <c r="S136" s="14">
        <v>-203</v>
      </c>
      <c r="T136" s="14">
        <f t="shared" si="14"/>
        <v>4869971.99</v>
      </c>
      <c r="U136" s="3"/>
      <c r="V136" s="24">
        <v>4869971.99</v>
      </c>
      <c r="W136" s="15"/>
      <c r="X136" s="15"/>
      <c r="Y136" s="25">
        <v>149808</v>
      </c>
      <c r="Z136" s="16">
        <v>10782519.78</v>
      </c>
      <c r="AA136" s="16"/>
      <c r="AB136" s="16"/>
      <c r="AC136" s="16">
        <v>5437199.22</v>
      </c>
      <c r="AD136" s="16"/>
      <c r="AE136" s="16">
        <v>249800.78</v>
      </c>
      <c r="AF136" s="26">
        <v>21489299.77</v>
      </c>
      <c r="AG136" s="4">
        <v>24017600</v>
      </c>
      <c r="AH136" s="4">
        <v>32100</v>
      </c>
      <c r="AI136" s="4">
        <v>7041500</v>
      </c>
      <c r="AJ136" s="4">
        <v>11357300</v>
      </c>
      <c r="AK136" s="4"/>
      <c r="AL136" s="4">
        <v>14316200</v>
      </c>
      <c r="AM136" s="5">
        <v>56764700</v>
      </c>
      <c r="AN136" s="17">
        <v>620000</v>
      </c>
      <c r="AO136" s="17">
        <v>2080000</v>
      </c>
      <c r="AP136" s="17">
        <v>400000</v>
      </c>
      <c r="AQ136" s="27">
        <v>3100000</v>
      </c>
      <c r="AR136" s="4">
        <v>34250</v>
      </c>
      <c r="AS136" s="4">
        <v>95750</v>
      </c>
      <c r="AT136" s="4"/>
      <c r="AU136" s="4"/>
      <c r="AV136" s="4"/>
      <c r="AW136" s="4"/>
      <c r="AX136" s="4"/>
      <c r="AY136" s="4"/>
      <c r="AZ136" s="4"/>
      <c r="BA136" s="4"/>
      <c r="BB136" s="4"/>
      <c r="BC136" s="4"/>
      <c r="BD136" s="4">
        <v>76900</v>
      </c>
      <c r="BE136" s="4"/>
      <c r="BF136" s="4"/>
      <c r="BG136" s="4"/>
      <c r="BH136" s="4"/>
      <c r="BI136" s="4"/>
      <c r="BJ136" s="4">
        <v>76900</v>
      </c>
      <c r="BK136" s="4"/>
      <c r="BL136" s="17"/>
      <c r="BM136" s="4"/>
      <c r="BN136" s="3"/>
      <c r="BO136" s="3"/>
      <c r="BP136" s="18"/>
      <c r="BQ136" s="18"/>
      <c r="BR136" s="18"/>
      <c r="BS136" s="18"/>
      <c r="BT136" s="18"/>
      <c r="BU136" s="18"/>
      <c r="BV136" s="18"/>
      <c r="BW136" s="18"/>
      <c r="BX136" s="18"/>
      <c r="BY136" s="18"/>
      <c r="BZ136" s="18">
        <v>2.904</v>
      </c>
      <c r="CA136" s="19">
        <v>99.53</v>
      </c>
      <c r="CB136" s="18">
        <v>2.868912188410147</v>
      </c>
      <c r="CC136" s="3"/>
      <c r="CD136" s="11"/>
      <c r="CE136" s="8"/>
    </row>
    <row r="137" spans="1:83" ht="17.25" customHeight="1">
      <c r="A137" s="20" t="s">
        <v>293</v>
      </c>
      <c r="B137" s="20" t="s">
        <v>294</v>
      </c>
      <c r="C137" s="20" t="s">
        <v>292</v>
      </c>
      <c r="D137" s="21">
        <v>9000000</v>
      </c>
      <c r="E137" s="21">
        <v>14000000</v>
      </c>
      <c r="F137" s="6">
        <v>23000000</v>
      </c>
      <c r="G137" s="9"/>
      <c r="H137" s="9">
        <v>23000000</v>
      </c>
      <c r="I137" s="12">
        <v>190477</v>
      </c>
      <c r="J137" s="6">
        <v>23190477</v>
      </c>
      <c r="K137" s="22">
        <v>4.104</v>
      </c>
      <c r="L137" s="10">
        <v>100</v>
      </c>
      <c r="M137" s="23"/>
      <c r="N137" s="12"/>
      <c r="O137" s="13">
        <v>229071</v>
      </c>
      <c r="P137" s="6">
        <f t="shared" si="13"/>
        <v>23419548</v>
      </c>
      <c r="Q137" s="7">
        <v>152271.3</v>
      </c>
      <c r="R137" s="7">
        <v>0</v>
      </c>
      <c r="S137" s="14">
        <v>0</v>
      </c>
      <c r="T137" s="14">
        <f t="shared" si="14"/>
        <v>152271.3</v>
      </c>
      <c r="U137" s="3"/>
      <c r="V137" s="24">
        <v>152271.3</v>
      </c>
      <c r="W137" s="15">
        <v>9849.29</v>
      </c>
      <c r="X137" s="15"/>
      <c r="Y137" s="25">
        <v>4683.91</v>
      </c>
      <c r="Z137" s="16">
        <v>270665.22</v>
      </c>
      <c r="AA137" s="16"/>
      <c r="AB137" s="16"/>
      <c r="AC137" s="16">
        <v>514070.64</v>
      </c>
      <c r="AD137" s="16"/>
      <c r="AE137" s="16"/>
      <c r="AF137" s="26">
        <v>951540.36</v>
      </c>
      <c r="AG137" s="4">
        <v>110000</v>
      </c>
      <c r="AH137" s="4"/>
      <c r="AI137" s="4">
        <v>374600</v>
      </c>
      <c r="AJ137" s="4"/>
      <c r="AK137" s="4"/>
      <c r="AL137" s="4"/>
      <c r="AM137" s="5">
        <v>484600</v>
      </c>
      <c r="AN137" s="17">
        <v>26865.14</v>
      </c>
      <c r="AO137" s="17">
        <v>297681.33</v>
      </c>
      <c r="AP137" s="17"/>
      <c r="AQ137" s="27">
        <v>324546.47000000003</v>
      </c>
      <c r="AR137" s="4"/>
      <c r="AS137" s="4"/>
      <c r="AT137" s="4"/>
      <c r="AU137" s="4"/>
      <c r="AV137" s="4"/>
      <c r="AW137" s="4"/>
      <c r="AX137" s="4"/>
      <c r="AY137" s="4"/>
      <c r="AZ137" s="4"/>
      <c r="BA137" s="4"/>
      <c r="BB137" s="4"/>
      <c r="BC137" s="4"/>
      <c r="BD137" s="4"/>
      <c r="BE137" s="4"/>
      <c r="BF137" s="4"/>
      <c r="BG137" s="4"/>
      <c r="BH137" s="4"/>
      <c r="BI137" s="4"/>
      <c r="BJ137" s="4">
        <v>0</v>
      </c>
      <c r="BK137" s="4"/>
      <c r="BL137" s="17"/>
      <c r="BM137" s="4"/>
      <c r="BN137" s="3"/>
      <c r="BO137" s="3"/>
      <c r="BP137" s="18"/>
      <c r="BQ137" s="18"/>
      <c r="BR137" s="18"/>
      <c r="BS137" s="18"/>
      <c r="BT137" s="18"/>
      <c r="BU137" s="18"/>
      <c r="BV137" s="18"/>
      <c r="BW137" s="18"/>
      <c r="BX137" s="18"/>
      <c r="BY137" s="18"/>
      <c r="BZ137" s="18">
        <v>4.104</v>
      </c>
      <c r="CA137" s="19">
        <v>100</v>
      </c>
      <c r="CB137" s="18">
        <v>4.063017612466304</v>
      </c>
      <c r="CC137" s="3"/>
      <c r="CD137" s="11"/>
      <c r="CE137" s="8"/>
    </row>
    <row r="138" spans="1:83" ht="17.25" customHeight="1">
      <c r="A138" s="20" t="s">
        <v>295</v>
      </c>
      <c r="B138" s="20" t="s">
        <v>296</v>
      </c>
      <c r="C138" s="20" t="s">
        <v>292</v>
      </c>
      <c r="D138" s="21">
        <v>226362600</v>
      </c>
      <c r="E138" s="21">
        <v>345740500</v>
      </c>
      <c r="F138" s="6">
        <v>572103100</v>
      </c>
      <c r="G138" s="9">
        <v>930000</v>
      </c>
      <c r="H138" s="9">
        <v>571173100</v>
      </c>
      <c r="I138" s="12">
        <v>1072135</v>
      </c>
      <c r="J138" s="6">
        <v>572245235</v>
      </c>
      <c r="K138" s="22">
        <v>3.1519999999999997</v>
      </c>
      <c r="L138" s="10">
        <v>103.07</v>
      </c>
      <c r="M138" s="23"/>
      <c r="N138" s="12"/>
      <c r="O138" s="13">
        <v>-8921662</v>
      </c>
      <c r="P138" s="6">
        <f t="shared" si="13"/>
        <v>563323573</v>
      </c>
      <c r="Q138" s="7">
        <v>3662667.4</v>
      </c>
      <c r="R138" s="7">
        <v>0</v>
      </c>
      <c r="S138" s="14">
        <v>-45208</v>
      </c>
      <c r="T138" s="14">
        <f t="shared" si="14"/>
        <v>3617459.4</v>
      </c>
      <c r="U138" s="3"/>
      <c r="V138" s="24">
        <v>3617459.4</v>
      </c>
      <c r="W138" s="15">
        <v>236910.4</v>
      </c>
      <c r="X138" s="15"/>
      <c r="Y138" s="25">
        <v>112664.71</v>
      </c>
      <c r="Z138" s="16">
        <v>9426938.5</v>
      </c>
      <c r="AA138" s="16"/>
      <c r="AB138" s="16"/>
      <c r="AC138" s="16">
        <v>4641129.94</v>
      </c>
      <c r="AD138" s="16"/>
      <c r="AE138" s="16"/>
      <c r="AF138" s="26">
        <v>18035102.95</v>
      </c>
      <c r="AG138" s="4">
        <v>12103100</v>
      </c>
      <c r="AH138" s="4">
        <v>2265400</v>
      </c>
      <c r="AI138" s="4">
        <v>32098800</v>
      </c>
      <c r="AJ138" s="4">
        <v>5851100</v>
      </c>
      <c r="AK138" s="4"/>
      <c r="AL138" s="4">
        <v>93808300</v>
      </c>
      <c r="AM138" s="5">
        <v>146126700</v>
      </c>
      <c r="AN138" s="17">
        <v>265000</v>
      </c>
      <c r="AO138" s="17">
        <v>1085295.17</v>
      </c>
      <c r="AP138" s="17">
        <v>340000</v>
      </c>
      <c r="AQ138" s="27">
        <v>1690295.17</v>
      </c>
      <c r="AR138" s="4">
        <v>22000</v>
      </c>
      <c r="AS138" s="4">
        <v>71000</v>
      </c>
      <c r="AT138" s="4"/>
      <c r="AU138" s="4"/>
      <c r="AV138" s="4"/>
      <c r="AW138" s="4"/>
      <c r="AX138" s="4"/>
      <c r="AY138" s="4"/>
      <c r="AZ138" s="4"/>
      <c r="BA138" s="4"/>
      <c r="BB138" s="4"/>
      <c r="BC138" s="4">
        <v>930000</v>
      </c>
      <c r="BD138" s="4"/>
      <c r="BE138" s="4"/>
      <c r="BF138" s="4"/>
      <c r="BG138" s="4"/>
      <c r="BH138" s="4"/>
      <c r="BI138" s="4"/>
      <c r="BJ138" s="4">
        <v>930000</v>
      </c>
      <c r="BK138" s="4"/>
      <c r="BL138" s="17"/>
      <c r="BM138" s="4"/>
      <c r="BN138" s="3"/>
      <c r="BO138" s="3"/>
      <c r="BP138" s="18"/>
      <c r="BQ138" s="18"/>
      <c r="BR138" s="18"/>
      <c r="BS138" s="18"/>
      <c r="BT138" s="18"/>
      <c r="BU138" s="18"/>
      <c r="BV138" s="18"/>
      <c r="BW138" s="18"/>
      <c r="BX138" s="18"/>
      <c r="BY138" s="18"/>
      <c r="BZ138" s="18">
        <v>3.1519999999999997</v>
      </c>
      <c r="CA138" s="19">
        <v>103.07</v>
      </c>
      <c r="CB138" s="18">
        <v>3.2015530353103117</v>
      </c>
      <c r="CC138" s="3"/>
      <c r="CD138" s="11"/>
      <c r="CE138" s="8"/>
    </row>
    <row r="139" spans="1:83" ht="17.25" customHeight="1">
      <c r="A139" s="20" t="s">
        <v>297</v>
      </c>
      <c r="B139" s="20" t="s">
        <v>298</v>
      </c>
      <c r="C139" s="20" t="s">
        <v>292</v>
      </c>
      <c r="D139" s="21">
        <v>243234200</v>
      </c>
      <c r="E139" s="21">
        <v>589361900</v>
      </c>
      <c r="F139" s="6">
        <v>832596100</v>
      </c>
      <c r="G139" s="9"/>
      <c r="H139" s="9">
        <v>832596100</v>
      </c>
      <c r="I139" s="12">
        <v>1147259</v>
      </c>
      <c r="J139" s="6">
        <v>833743359</v>
      </c>
      <c r="K139" s="22">
        <v>3.0949999999999998</v>
      </c>
      <c r="L139" s="10">
        <v>97.57</v>
      </c>
      <c r="M139" s="23"/>
      <c r="N139" s="12"/>
      <c r="O139" s="13">
        <v>25160698</v>
      </c>
      <c r="P139" s="6">
        <f t="shared" si="13"/>
        <v>858904057</v>
      </c>
      <c r="Q139" s="7">
        <v>5584498.93</v>
      </c>
      <c r="R139" s="7">
        <v>0</v>
      </c>
      <c r="S139" s="14">
        <v>-7115</v>
      </c>
      <c r="T139" s="14">
        <f t="shared" si="14"/>
        <v>5577383.93</v>
      </c>
      <c r="U139" s="3"/>
      <c r="V139" s="24">
        <v>5577383.93</v>
      </c>
      <c r="W139" s="15">
        <v>361219.23</v>
      </c>
      <c r="X139" s="15"/>
      <c r="Y139" s="25">
        <v>171780.81</v>
      </c>
      <c r="Z139" s="16">
        <v>7767628.5</v>
      </c>
      <c r="AA139" s="16">
        <v>4091007.17</v>
      </c>
      <c r="AB139" s="16"/>
      <c r="AC139" s="16">
        <v>7827000</v>
      </c>
      <c r="AD139" s="16"/>
      <c r="AE139" s="16"/>
      <c r="AF139" s="26">
        <v>25796019.64</v>
      </c>
      <c r="AG139" s="4">
        <v>19584700</v>
      </c>
      <c r="AH139" s="4"/>
      <c r="AI139" s="4">
        <v>68907300</v>
      </c>
      <c r="AJ139" s="4">
        <v>22177200</v>
      </c>
      <c r="AK139" s="4">
        <v>8718300</v>
      </c>
      <c r="AL139" s="4">
        <v>6898300</v>
      </c>
      <c r="AM139" s="5">
        <v>126285800</v>
      </c>
      <c r="AN139" s="17">
        <v>735000</v>
      </c>
      <c r="AO139" s="17">
        <v>3276000</v>
      </c>
      <c r="AP139" s="17">
        <v>350000</v>
      </c>
      <c r="AQ139" s="27">
        <v>4361000</v>
      </c>
      <c r="AR139" s="4">
        <v>75000</v>
      </c>
      <c r="AS139" s="4">
        <v>163000</v>
      </c>
      <c r="AT139" s="4"/>
      <c r="AU139" s="4"/>
      <c r="AV139" s="4"/>
      <c r="AW139" s="4"/>
      <c r="AX139" s="4"/>
      <c r="AY139" s="4"/>
      <c r="AZ139" s="4"/>
      <c r="BA139" s="4"/>
      <c r="BB139" s="4"/>
      <c r="BC139" s="4"/>
      <c r="BD139" s="4"/>
      <c r="BE139" s="4"/>
      <c r="BF139" s="4"/>
      <c r="BG139" s="4"/>
      <c r="BH139" s="4"/>
      <c r="BI139" s="4"/>
      <c r="BJ139" s="4">
        <v>0</v>
      </c>
      <c r="BK139" s="4"/>
      <c r="BL139" s="17"/>
      <c r="BM139" s="4"/>
      <c r="BN139" s="3"/>
      <c r="BO139" s="3"/>
      <c r="BP139" s="18"/>
      <c r="BQ139" s="18"/>
      <c r="BR139" s="18"/>
      <c r="BS139" s="18"/>
      <c r="BT139" s="18"/>
      <c r="BU139" s="18"/>
      <c r="BV139" s="18"/>
      <c r="BW139" s="18"/>
      <c r="BX139" s="18"/>
      <c r="BY139" s="18"/>
      <c r="BZ139" s="18">
        <v>3.0949999999999998</v>
      </c>
      <c r="CA139" s="19">
        <v>97.57</v>
      </c>
      <c r="CB139" s="18">
        <v>3.0033645119922863</v>
      </c>
      <c r="CC139" s="3"/>
      <c r="CD139" s="11"/>
      <c r="CE139" s="8"/>
    </row>
    <row r="140" spans="1:83" ht="17.25" customHeight="1">
      <c r="A140" s="20" t="s">
        <v>299</v>
      </c>
      <c r="B140" s="20" t="s">
        <v>300</v>
      </c>
      <c r="C140" s="20" t="s">
        <v>292</v>
      </c>
      <c r="D140" s="21">
        <v>238987000</v>
      </c>
      <c r="E140" s="21">
        <v>531582100</v>
      </c>
      <c r="F140" s="6">
        <v>770569100</v>
      </c>
      <c r="G140" s="9">
        <v>1082100</v>
      </c>
      <c r="H140" s="9">
        <v>769487000</v>
      </c>
      <c r="I140" s="12">
        <v>7207478</v>
      </c>
      <c r="J140" s="6">
        <v>776694478</v>
      </c>
      <c r="K140" s="22">
        <v>2.63</v>
      </c>
      <c r="L140" s="10">
        <v>98.65</v>
      </c>
      <c r="M140" s="23"/>
      <c r="N140" s="12"/>
      <c r="O140" s="13">
        <v>13356370</v>
      </c>
      <c r="P140" s="6">
        <f t="shared" si="13"/>
        <v>790050848</v>
      </c>
      <c r="Q140" s="7">
        <v>5136823</v>
      </c>
      <c r="R140" s="7">
        <v>0</v>
      </c>
      <c r="S140" s="14">
        <v>-21001</v>
      </c>
      <c r="T140" s="14">
        <f t="shared" si="14"/>
        <v>5115822</v>
      </c>
      <c r="U140" s="3"/>
      <c r="V140" s="24">
        <v>5115822</v>
      </c>
      <c r="W140" s="15">
        <v>332262.44</v>
      </c>
      <c r="X140" s="15"/>
      <c r="Y140" s="25">
        <v>158010.17</v>
      </c>
      <c r="Z140" s="16">
        <v>6803048</v>
      </c>
      <c r="AA140" s="16">
        <v>3504202.35</v>
      </c>
      <c r="AB140" s="16"/>
      <c r="AC140" s="16">
        <v>4356026.9</v>
      </c>
      <c r="AD140" s="16">
        <v>155338</v>
      </c>
      <c r="AE140" s="16"/>
      <c r="AF140" s="26">
        <v>20424709.86</v>
      </c>
      <c r="AG140" s="4">
        <v>8949200</v>
      </c>
      <c r="AH140" s="4"/>
      <c r="AI140" s="4">
        <v>11255500</v>
      </c>
      <c r="AJ140" s="4">
        <v>42776800</v>
      </c>
      <c r="AK140" s="4">
        <v>5513350</v>
      </c>
      <c r="AL140" s="4">
        <v>18733200</v>
      </c>
      <c r="AM140" s="5">
        <v>87228050</v>
      </c>
      <c r="AN140" s="17">
        <v>780000</v>
      </c>
      <c r="AO140" s="17">
        <v>1572172.66</v>
      </c>
      <c r="AP140" s="17">
        <v>290000</v>
      </c>
      <c r="AQ140" s="27">
        <v>2642172.66</v>
      </c>
      <c r="AR140" s="4">
        <v>30000</v>
      </c>
      <c r="AS140" s="4">
        <v>69250</v>
      </c>
      <c r="AT140" s="4"/>
      <c r="AU140" s="4"/>
      <c r="AV140" s="4"/>
      <c r="AW140" s="4"/>
      <c r="AX140" s="4"/>
      <c r="AY140" s="4"/>
      <c r="AZ140" s="4"/>
      <c r="BA140" s="4"/>
      <c r="BB140" s="4"/>
      <c r="BC140" s="4"/>
      <c r="BD140" s="4">
        <v>291800</v>
      </c>
      <c r="BE140" s="4"/>
      <c r="BF140" s="4"/>
      <c r="BG140" s="4"/>
      <c r="BH140" s="4"/>
      <c r="BI140" s="4">
        <v>790300</v>
      </c>
      <c r="BJ140" s="4">
        <v>1082100</v>
      </c>
      <c r="BK140" s="4"/>
      <c r="BL140" s="17">
        <v>29950</v>
      </c>
      <c r="BM140" s="4"/>
      <c r="BN140" s="3"/>
      <c r="BO140" s="3"/>
      <c r="BP140" s="18"/>
      <c r="BQ140" s="18"/>
      <c r="BR140" s="18"/>
      <c r="BS140" s="18"/>
      <c r="BT140" s="18"/>
      <c r="BU140" s="18"/>
      <c r="BV140" s="18"/>
      <c r="BW140" s="18"/>
      <c r="BX140" s="18"/>
      <c r="BY140" s="18"/>
      <c r="BZ140" s="18">
        <v>2.63</v>
      </c>
      <c r="CA140" s="19">
        <v>98.65</v>
      </c>
      <c r="CB140" s="18">
        <v>2.585239913570727</v>
      </c>
      <c r="CC140" s="3"/>
      <c r="CD140" s="11"/>
      <c r="CE140" s="8"/>
    </row>
    <row r="141" spans="1:83" ht="17.25" customHeight="1">
      <c r="A141" s="20" t="s">
        <v>301</v>
      </c>
      <c r="B141" s="20" t="s">
        <v>302</v>
      </c>
      <c r="C141" s="20" t="s">
        <v>292</v>
      </c>
      <c r="D141" s="21">
        <v>112424800</v>
      </c>
      <c r="E141" s="21">
        <v>235675400</v>
      </c>
      <c r="F141" s="6">
        <v>348100200</v>
      </c>
      <c r="G141" s="9">
        <v>948700</v>
      </c>
      <c r="H141" s="9">
        <v>347151500</v>
      </c>
      <c r="I141" s="12">
        <v>729225</v>
      </c>
      <c r="J141" s="6">
        <v>347880725</v>
      </c>
      <c r="K141" s="22">
        <v>5.182</v>
      </c>
      <c r="L141" s="10">
        <v>58.48</v>
      </c>
      <c r="M141" s="23"/>
      <c r="N141" s="12"/>
      <c r="O141" s="13">
        <v>246976969</v>
      </c>
      <c r="P141" s="6">
        <f t="shared" si="13"/>
        <v>594857694</v>
      </c>
      <c r="Q141" s="7">
        <v>3867698.76</v>
      </c>
      <c r="R141" s="7">
        <v>0</v>
      </c>
      <c r="S141" s="14">
        <v>-9785</v>
      </c>
      <c r="T141" s="14">
        <f t="shared" si="14"/>
        <v>3857913.76</v>
      </c>
      <c r="U141" s="3"/>
      <c r="V141" s="24">
        <v>3857913.76</v>
      </c>
      <c r="W141" s="15">
        <v>250172.34</v>
      </c>
      <c r="X141" s="15"/>
      <c r="Y141" s="25">
        <v>118971.54</v>
      </c>
      <c r="Z141" s="16">
        <v>7926452.5</v>
      </c>
      <c r="AA141" s="16"/>
      <c r="AB141" s="16"/>
      <c r="AC141" s="16">
        <v>5733479.05</v>
      </c>
      <c r="AD141" s="16">
        <v>139153</v>
      </c>
      <c r="AE141" s="16"/>
      <c r="AF141" s="26">
        <v>18026142.19</v>
      </c>
      <c r="AG141" s="4">
        <v>5649800</v>
      </c>
      <c r="AH141" s="4"/>
      <c r="AI141" s="4">
        <v>10964800</v>
      </c>
      <c r="AJ141" s="4">
        <v>3780900</v>
      </c>
      <c r="AK141" s="4">
        <v>247700</v>
      </c>
      <c r="AL141" s="4">
        <v>1111700</v>
      </c>
      <c r="AM141" s="5">
        <v>21754900</v>
      </c>
      <c r="AN141" s="17">
        <v>371700</v>
      </c>
      <c r="AO141" s="17">
        <v>1885541</v>
      </c>
      <c r="AP141" s="17"/>
      <c r="AQ141" s="27">
        <v>2257241</v>
      </c>
      <c r="AR141" s="4">
        <v>29250</v>
      </c>
      <c r="AS141" s="4">
        <v>49250</v>
      </c>
      <c r="AT141" s="4"/>
      <c r="AU141" s="4"/>
      <c r="AV141" s="4"/>
      <c r="AW141" s="4"/>
      <c r="AX141" s="4"/>
      <c r="AY141" s="4"/>
      <c r="AZ141" s="4"/>
      <c r="BA141" s="4"/>
      <c r="BB141" s="4"/>
      <c r="BC141" s="4">
        <v>948700</v>
      </c>
      <c r="BD141" s="4"/>
      <c r="BE141" s="4"/>
      <c r="BF141" s="4"/>
      <c r="BG141" s="4"/>
      <c r="BH141" s="4"/>
      <c r="BI141" s="4"/>
      <c r="BJ141" s="4">
        <v>948700</v>
      </c>
      <c r="BK141" s="4"/>
      <c r="BL141" s="17"/>
      <c r="BM141" s="4"/>
      <c r="BN141" s="3"/>
      <c r="BO141" s="3"/>
      <c r="BP141" s="18"/>
      <c r="BQ141" s="18"/>
      <c r="BR141" s="18"/>
      <c r="BS141" s="18"/>
      <c r="BT141" s="18"/>
      <c r="BU141" s="18"/>
      <c r="BV141" s="18"/>
      <c r="BW141" s="18"/>
      <c r="BX141" s="18"/>
      <c r="BY141" s="18"/>
      <c r="BZ141" s="18">
        <v>5.182</v>
      </c>
      <c r="CA141" s="19">
        <v>58.48</v>
      </c>
      <c r="CB141" s="18">
        <v>3.0303284923133234</v>
      </c>
      <c r="CC141" s="3"/>
      <c r="CD141" s="11"/>
      <c r="CE141" s="8"/>
    </row>
    <row r="142" spans="1:83" ht="17.25" customHeight="1">
      <c r="A142" s="20" t="s">
        <v>303</v>
      </c>
      <c r="B142" s="20" t="s">
        <v>304</v>
      </c>
      <c r="C142" s="20" t="s">
        <v>292</v>
      </c>
      <c r="D142" s="21">
        <v>36517900</v>
      </c>
      <c r="E142" s="21">
        <v>104287700</v>
      </c>
      <c r="F142" s="6">
        <v>140805600</v>
      </c>
      <c r="G142" s="9">
        <v>225900</v>
      </c>
      <c r="H142" s="9">
        <v>140579700</v>
      </c>
      <c r="I142" s="12">
        <v>244335</v>
      </c>
      <c r="J142" s="6">
        <v>140824035</v>
      </c>
      <c r="K142" s="22">
        <v>2.775</v>
      </c>
      <c r="L142" s="10">
        <v>96.82</v>
      </c>
      <c r="M142" s="23"/>
      <c r="N142" s="12"/>
      <c r="O142" s="13">
        <v>5759187</v>
      </c>
      <c r="P142" s="6">
        <f t="shared" si="13"/>
        <v>146583222</v>
      </c>
      <c r="Q142" s="7">
        <v>953067.85</v>
      </c>
      <c r="R142" s="7">
        <v>0</v>
      </c>
      <c r="S142" s="14">
        <v>-1349</v>
      </c>
      <c r="T142" s="14">
        <f t="shared" si="14"/>
        <v>951718.85</v>
      </c>
      <c r="U142" s="3"/>
      <c r="V142" s="24">
        <v>951718.85</v>
      </c>
      <c r="W142" s="15">
        <v>61646.79</v>
      </c>
      <c r="X142" s="15"/>
      <c r="Y142" s="25">
        <v>29316.64</v>
      </c>
      <c r="Z142" s="16">
        <v>1206403</v>
      </c>
      <c r="AA142" s="16"/>
      <c r="AB142" s="16"/>
      <c r="AC142" s="16">
        <v>1658550</v>
      </c>
      <c r="AD142" s="16"/>
      <c r="AE142" s="16"/>
      <c r="AF142" s="26">
        <v>3907635.2800000003</v>
      </c>
      <c r="AG142" s="4">
        <v>4335800</v>
      </c>
      <c r="AH142" s="4"/>
      <c r="AI142" s="4">
        <v>8954400</v>
      </c>
      <c r="AJ142" s="4">
        <v>4239200</v>
      </c>
      <c r="AK142" s="4"/>
      <c r="AL142" s="4"/>
      <c r="AM142" s="5">
        <v>17529400</v>
      </c>
      <c r="AN142" s="17">
        <v>290500</v>
      </c>
      <c r="AO142" s="17">
        <v>847100</v>
      </c>
      <c r="AP142" s="17">
        <v>80000</v>
      </c>
      <c r="AQ142" s="27">
        <v>1217600</v>
      </c>
      <c r="AR142" s="4">
        <v>11000</v>
      </c>
      <c r="AS142" s="4">
        <v>18750</v>
      </c>
      <c r="AT142" s="4"/>
      <c r="AU142" s="4"/>
      <c r="AV142" s="4"/>
      <c r="AW142" s="4"/>
      <c r="AX142" s="4"/>
      <c r="AY142" s="4"/>
      <c r="AZ142" s="4"/>
      <c r="BA142" s="4"/>
      <c r="BB142" s="4"/>
      <c r="BC142" s="4"/>
      <c r="BD142" s="4">
        <v>225900</v>
      </c>
      <c r="BE142" s="4"/>
      <c r="BF142" s="4"/>
      <c r="BG142" s="4"/>
      <c r="BH142" s="4"/>
      <c r="BI142" s="4"/>
      <c r="BJ142" s="4">
        <v>225900</v>
      </c>
      <c r="BK142" s="4"/>
      <c r="BL142" s="17"/>
      <c r="BM142" s="4"/>
      <c r="BN142" s="3"/>
      <c r="BO142" s="3"/>
      <c r="BP142" s="18"/>
      <c r="BQ142" s="18"/>
      <c r="BR142" s="18"/>
      <c r="BS142" s="18"/>
      <c r="BT142" s="18"/>
      <c r="BU142" s="18"/>
      <c r="BV142" s="18"/>
      <c r="BW142" s="18"/>
      <c r="BX142" s="18"/>
      <c r="BY142" s="18"/>
      <c r="BZ142" s="18">
        <v>2.775</v>
      </c>
      <c r="CA142" s="19">
        <v>96.82</v>
      </c>
      <c r="CB142" s="18">
        <v>2.6658134721584985</v>
      </c>
      <c r="CC142" s="3"/>
      <c r="CD142" s="11"/>
      <c r="CE142" s="8"/>
    </row>
    <row r="143" spans="1:83" ht="17.25" customHeight="1">
      <c r="A143" s="20" t="s">
        <v>305</v>
      </c>
      <c r="B143" s="20" t="s">
        <v>306</v>
      </c>
      <c r="C143" s="20" t="s">
        <v>292</v>
      </c>
      <c r="D143" s="21">
        <v>464376900</v>
      </c>
      <c r="E143" s="21">
        <v>1264392800</v>
      </c>
      <c r="F143" s="6">
        <v>1728769700</v>
      </c>
      <c r="G143" s="9">
        <v>4695720</v>
      </c>
      <c r="H143" s="9">
        <v>1724073980</v>
      </c>
      <c r="I143" s="12">
        <v>26119210</v>
      </c>
      <c r="J143" s="6">
        <v>1750193190</v>
      </c>
      <c r="K143" s="22">
        <v>2.4819999999999998</v>
      </c>
      <c r="L143" s="10">
        <v>120.91</v>
      </c>
      <c r="M143" s="23"/>
      <c r="N143" s="12"/>
      <c r="O143" s="13">
        <v>-9893199</v>
      </c>
      <c r="P143" s="6">
        <f t="shared" si="13"/>
        <v>1740299991</v>
      </c>
      <c r="Q143" s="7">
        <v>11315237.54</v>
      </c>
      <c r="R143" s="7">
        <v>0</v>
      </c>
      <c r="S143" s="14">
        <v>-4363</v>
      </c>
      <c r="T143" s="14">
        <f t="shared" si="14"/>
        <v>11310874.54</v>
      </c>
      <c r="U143" s="3"/>
      <c r="V143" s="24">
        <v>11310874.54</v>
      </c>
      <c r="W143" s="15">
        <v>731897.61</v>
      </c>
      <c r="X143" s="15"/>
      <c r="Y143" s="25">
        <v>348060</v>
      </c>
      <c r="Z143" s="16">
        <v>7237048</v>
      </c>
      <c r="AA143" s="16"/>
      <c r="AB143" s="16"/>
      <c r="AC143" s="16">
        <v>23795017.98</v>
      </c>
      <c r="AD143" s="16"/>
      <c r="AE143" s="16"/>
      <c r="AF143" s="26">
        <v>43422898.129999995</v>
      </c>
      <c r="AG143" s="4">
        <v>275177900</v>
      </c>
      <c r="AH143" s="4">
        <v>2482900</v>
      </c>
      <c r="AI143" s="4">
        <v>466848600</v>
      </c>
      <c r="AJ143" s="4">
        <v>528202700</v>
      </c>
      <c r="AK143" s="4">
        <v>16634900</v>
      </c>
      <c r="AL143" s="4">
        <v>599441600</v>
      </c>
      <c r="AM143" s="5">
        <v>1888788600</v>
      </c>
      <c r="AN143" s="17">
        <v>2952000</v>
      </c>
      <c r="AO143" s="17">
        <v>146944791.88</v>
      </c>
      <c r="AP143" s="17">
        <v>400000</v>
      </c>
      <c r="AQ143" s="27">
        <v>150296791.88</v>
      </c>
      <c r="AR143" s="4">
        <v>295750</v>
      </c>
      <c r="AS143" s="4">
        <v>123250</v>
      </c>
      <c r="AT143" s="4"/>
      <c r="AU143" s="4"/>
      <c r="AV143" s="4"/>
      <c r="AW143" s="4"/>
      <c r="AX143" s="4"/>
      <c r="AY143" s="4">
        <v>3055720</v>
      </c>
      <c r="AZ143" s="4"/>
      <c r="BA143" s="4"/>
      <c r="BB143" s="4"/>
      <c r="BC143" s="4"/>
      <c r="BD143" s="4">
        <v>1640000</v>
      </c>
      <c r="BE143" s="4"/>
      <c r="BF143" s="4"/>
      <c r="BG143" s="4"/>
      <c r="BH143" s="4"/>
      <c r="BI143" s="4"/>
      <c r="BJ143" s="4">
        <v>4695720</v>
      </c>
      <c r="BK143" s="4"/>
      <c r="BL143" s="17">
        <v>211960</v>
      </c>
      <c r="BM143" s="4"/>
      <c r="BN143" s="3"/>
      <c r="BO143" s="3"/>
      <c r="BP143" s="18"/>
      <c r="BQ143" s="18"/>
      <c r="BR143" s="18"/>
      <c r="BS143" s="18"/>
      <c r="BT143" s="18"/>
      <c r="BU143" s="18"/>
      <c r="BV143" s="18"/>
      <c r="BW143" s="18"/>
      <c r="BX143" s="18"/>
      <c r="BY143" s="18"/>
      <c r="BZ143" s="18">
        <v>2.4819999999999998</v>
      </c>
      <c r="CA143" s="19">
        <v>120.91</v>
      </c>
      <c r="CB143" s="18">
        <v>2.4951386746286546</v>
      </c>
      <c r="CC143" s="3"/>
      <c r="CD143" s="11"/>
      <c r="CE143" s="8"/>
    </row>
    <row r="144" spans="1:83" ht="17.25" customHeight="1">
      <c r="A144" s="20" t="s">
        <v>307</v>
      </c>
      <c r="B144" s="20" t="s">
        <v>308</v>
      </c>
      <c r="C144" s="20" t="s">
        <v>292</v>
      </c>
      <c r="D144" s="21">
        <v>1304778500</v>
      </c>
      <c r="E144" s="21">
        <v>3202790400</v>
      </c>
      <c r="F144" s="6">
        <v>4507568900</v>
      </c>
      <c r="G144" s="9">
        <v>6537100</v>
      </c>
      <c r="H144" s="9">
        <v>4501031800</v>
      </c>
      <c r="I144" s="12">
        <v>10983976</v>
      </c>
      <c r="J144" s="6">
        <v>4512015776</v>
      </c>
      <c r="K144" s="22">
        <v>5.756</v>
      </c>
      <c r="L144" s="10">
        <v>46.94</v>
      </c>
      <c r="M144" s="23"/>
      <c r="N144" s="12"/>
      <c r="O144" s="13">
        <v>5133905850</v>
      </c>
      <c r="P144" s="6">
        <f t="shared" si="13"/>
        <v>9645921626</v>
      </c>
      <c r="Q144" s="7">
        <v>62716712.68</v>
      </c>
      <c r="R144" s="7">
        <v>0</v>
      </c>
      <c r="S144" s="14">
        <v>-152358</v>
      </c>
      <c r="T144" s="14">
        <f t="shared" si="14"/>
        <v>62564354.68</v>
      </c>
      <c r="U144" s="3"/>
      <c r="V144" s="24">
        <v>62564354.68</v>
      </c>
      <c r="W144" s="15"/>
      <c r="X144" s="15"/>
      <c r="Y144" s="25">
        <v>1929184.33</v>
      </c>
      <c r="Z144" s="16">
        <v>150018950</v>
      </c>
      <c r="AA144" s="16"/>
      <c r="AB144" s="16"/>
      <c r="AC144" s="16">
        <v>41461631.6</v>
      </c>
      <c r="AD144" s="16">
        <v>451202</v>
      </c>
      <c r="AE144" s="16">
        <v>3241886</v>
      </c>
      <c r="AF144" s="26">
        <v>259667208.60999998</v>
      </c>
      <c r="AG144" s="4">
        <v>113737800</v>
      </c>
      <c r="AH144" s="4">
        <v>9554100</v>
      </c>
      <c r="AI144" s="4">
        <v>375479100</v>
      </c>
      <c r="AJ144" s="4">
        <v>201308200</v>
      </c>
      <c r="AK144" s="4">
        <v>21479500</v>
      </c>
      <c r="AL144" s="4">
        <v>27827300</v>
      </c>
      <c r="AM144" s="5">
        <v>749386000</v>
      </c>
      <c r="AN144" s="17">
        <v>3300000</v>
      </c>
      <c r="AO144" s="17">
        <v>15832395.45</v>
      </c>
      <c r="AP144" s="17">
        <v>25000</v>
      </c>
      <c r="AQ144" s="27">
        <v>19157395.45</v>
      </c>
      <c r="AR144" s="4">
        <v>157000</v>
      </c>
      <c r="AS144" s="4">
        <v>611250</v>
      </c>
      <c r="AT144" s="4"/>
      <c r="AU144" s="4">
        <v>690300</v>
      </c>
      <c r="AV144" s="4"/>
      <c r="AW144" s="4"/>
      <c r="AX144" s="4"/>
      <c r="AY144" s="4"/>
      <c r="AZ144" s="4"/>
      <c r="BA144" s="4"/>
      <c r="BB144" s="4"/>
      <c r="BC144" s="4"/>
      <c r="BD144" s="4">
        <v>5846800</v>
      </c>
      <c r="BE144" s="4"/>
      <c r="BF144" s="4"/>
      <c r="BG144" s="4"/>
      <c r="BH144" s="4"/>
      <c r="BI144" s="4"/>
      <c r="BJ144" s="4">
        <v>6537100</v>
      </c>
      <c r="BK144" s="4"/>
      <c r="BL144" s="17"/>
      <c r="BM144" s="4"/>
      <c r="BN144" s="3"/>
      <c r="BO144" s="3"/>
      <c r="BP144" s="18"/>
      <c r="BQ144" s="18"/>
      <c r="BR144" s="18"/>
      <c r="BS144" s="18"/>
      <c r="BT144" s="18"/>
      <c r="BU144" s="18"/>
      <c r="BV144" s="18"/>
      <c r="BW144" s="18"/>
      <c r="BX144" s="18"/>
      <c r="BY144" s="18"/>
      <c r="BZ144" s="18">
        <v>5.756</v>
      </c>
      <c r="CA144" s="19">
        <v>46.94</v>
      </c>
      <c r="CB144" s="18">
        <v>2.691989616731725</v>
      </c>
      <c r="CC144" s="3"/>
      <c r="CD144" s="11"/>
      <c r="CE144" s="8"/>
    </row>
    <row r="145" spans="1:83" ht="17.25" customHeight="1">
      <c r="A145" s="20" t="s">
        <v>309</v>
      </c>
      <c r="B145" s="20" t="s">
        <v>310</v>
      </c>
      <c r="C145" s="20" t="s">
        <v>292</v>
      </c>
      <c r="D145" s="21">
        <v>26634400</v>
      </c>
      <c r="E145" s="21">
        <v>63809200</v>
      </c>
      <c r="F145" s="6">
        <v>90443600</v>
      </c>
      <c r="G145" s="9"/>
      <c r="H145" s="9">
        <v>90443600</v>
      </c>
      <c r="I145" s="12">
        <v>414807</v>
      </c>
      <c r="J145" s="6">
        <v>90858407</v>
      </c>
      <c r="K145" s="22">
        <v>2.846</v>
      </c>
      <c r="L145" s="10">
        <v>102.58</v>
      </c>
      <c r="M145" s="23"/>
      <c r="N145" s="12"/>
      <c r="O145" s="13">
        <v>-2084846</v>
      </c>
      <c r="P145" s="6">
        <f t="shared" si="13"/>
        <v>88773561</v>
      </c>
      <c r="Q145" s="7">
        <v>577195.85</v>
      </c>
      <c r="R145" s="7">
        <v>0</v>
      </c>
      <c r="S145" s="14">
        <v>-171</v>
      </c>
      <c r="T145" s="14">
        <f t="shared" si="14"/>
        <v>577024.85</v>
      </c>
      <c r="U145" s="3"/>
      <c r="V145" s="24">
        <v>577024.85</v>
      </c>
      <c r="W145" s="15">
        <v>37334.46</v>
      </c>
      <c r="X145" s="15"/>
      <c r="Y145" s="25">
        <v>17754.71</v>
      </c>
      <c r="Z145" s="16">
        <v>791164</v>
      </c>
      <c r="AA145" s="16"/>
      <c r="AB145" s="16"/>
      <c r="AC145" s="16">
        <v>1161937.65</v>
      </c>
      <c r="AD145" s="16"/>
      <c r="AE145" s="16"/>
      <c r="AF145" s="26">
        <v>2585215.67</v>
      </c>
      <c r="AG145" s="4">
        <v>3371800</v>
      </c>
      <c r="AH145" s="4"/>
      <c r="AI145" s="4">
        <v>10181300</v>
      </c>
      <c r="AJ145" s="4">
        <v>1015300</v>
      </c>
      <c r="AK145" s="4">
        <v>41600</v>
      </c>
      <c r="AL145" s="4">
        <v>3730200</v>
      </c>
      <c r="AM145" s="5">
        <v>18340200</v>
      </c>
      <c r="AN145" s="17">
        <v>125000</v>
      </c>
      <c r="AO145" s="17">
        <v>1014526.08</v>
      </c>
      <c r="AP145" s="17">
        <v>200000</v>
      </c>
      <c r="AQ145" s="27">
        <v>1339526.08</v>
      </c>
      <c r="AR145" s="4">
        <v>8250</v>
      </c>
      <c r="AS145" s="4">
        <v>12500</v>
      </c>
      <c r="AT145" s="4"/>
      <c r="AU145" s="4"/>
      <c r="AV145" s="4"/>
      <c r="AW145" s="4"/>
      <c r="AX145" s="4"/>
      <c r="AY145" s="4"/>
      <c r="AZ145" s="4"/>
      <c r="BA145" s="4"/>
      <c r="BB145" s="4"/>
      <c r="BC145" s="4"/>
      <c r="BD145" s="4"/>
      <c r="BE145" s="4"/>
      <c r="BF145" s="4"/>
      <c r="BG145" s="4"/>
      <c r="BH145" s="4"/>
      <c r="BI145" s="4"/>
      <c r="BJ145" s="4">
        <v>0</v>
      </c>
      <c r="BK145" s="4"/>
      <c r="BL145" s="17"/>
      <c r="BM145" s="4"/>
      <c r="BN145" s="3"/>
      <c r="BO145" s="3"/>
      <c r="BP145" s="18"/>
      <c r="BQ145" s="18"/>
      <c r="BR145" s="18"/>
      <c r="BS145" s="18"/>
      <c r="BT145" s="18"/>
      <c r="BU145" s="18"/>
      <c r="BV145" s="18"/>
      <c r="BW145" s="18"/>
      <c r="BX145" s="18"/>
      <c r="BY145" s="18"/>
      <c r="BZ145" s="18">
        <v>2.846</v>
      </c>
      <c r="CA145" s="19">
        <v>102.58</v>
      </c>
      <c r="CB145" s="18">
        <v>2.9121459597638535</v>
      </c>
      <c r="CC145" s="3"/>
      <c r="CD145" s="11"/>
      <c r="CE145" s="8"/>
    </row>
    <row r="146" spans="1:83" ht="17.25" customHeight="1">
      <c r="A146" s="20" t="s">
        <v>311</v>
      </c>
      <c r="B146" s="20" t="s">
        <v>312</v>
      </c>
      <c r="C146" s="20" t="s">
        <v>292</v>
      </c>
      <c r="D146" s="21">
        <v>86217400</v>
      </c>
      <c r="E146" s="21">
        <v>202710900</v>
      </c>
      <c r="F146" s="6">
        <v>288928300</v>
      </c>
      <c r="G146" s="9">
        <v>65000</v>
      </c>
      <c r="H146" s="9">
        <v>288863300</v>
      </c>
      <c r="I146" s="12">
        <v>552147</v>
      </c>
      <c r="J146" s="6">
        <v>289415447</v>
      </c>
      <c r="K146" s="22">
        <v>3.239</v>
      </c>
      <c r="L146" s="10">
        <v>99.86</v>
      </c>
      <c r="M146" s="23"/>
      <c r="N146" s="12"/>
      <c r="O146" s="13">
        <v>1649117</v>
      </c>
      <c r="P146" s="6">
        <f t="shared" si="13"/>
        <v>291064564</v>
      </c>
      <c r="Q146" s="7">
        <v>1892469.52</v>
      </c>
      <c r="R146" s="7">
        <v>0</v>
      </c>
      <c r="S146" s="14">
        <v>-1166</v>
      </c>
      <c r="T146" s="14">
        <f t="shared" si="14"/>
        <v>1891303.52</v>
      </c>
      <c r="U146" s="3"/>
      <c r="V146" s="24">
        <v>1891303.52</v>
      </c>
      <c r="W146" s="15">
        <v>122409.62</v>
      </c>
      <c r="X146" s="15"/>
      <c r="Y146" s="25">
        <v>58212.91</v>
      </c>
      <c r="Z146" s="16">
        <v>4114583</v>
      </c>
      <c r="AA146" s="16"/>
      <c r="AB146" s="16"/>
      <c r="AC146" s="16">
        <v>3129614.53</v>
      </c>
      <c r="AD146" s="16">
        <v>57883.09</v>
      </c>
      <c r="AE146" s="16"/>
      <c r="AF146" s="26">
        <v>9374006.67</v>
      </c>
      <c r="AG146" s="4">
        <v>8205500</v>
      </c>
      <c r="AH146" s="4"/>
      <c r="AI146" s="4">
        <v>12815300</v>
      </c>
      <c r="AJ146" s="4">
        <v>3260100</v>
      </c>
      <c r="AK146" s="4"/>
      <c r="AL146" s="4">
        <v>13402200</v>
      </c>
      <c r="AM146" s="5">
        <v>37683100</v>
      </c>
      <c r="AN146" s="17"/>
      <c r="AO146" s="17">
        <v>1173216.47</v>
      </c>
      <c r="AP146" s="17">
        <v>350000</v>
      </c>
      <c r="AQ146" s="27">
        <v>1523216.47</v>
      </c>
      <c r="AR146" s="4">
        <v>25750</v>
      </c>
      <c r="AS146" s="4">
        <v>43250</v>
      </c>
      <c r="AT146" s="4"/>
      <c r="AU146" s="4"/>
      <c r="AV146" s="4"/>
      <c r="AW146" s="4"/>
      <c r="AX146" s="4"/>
      <c r="AY146" s="4"/>
      <c r="AZ146" s="4"/>
      <c r="BA146" s="4"/>
      <c r="BB146" s="4"/>
      <c r="BC146" s="4">
        <v>65000</v>
      </c>
      <c r="BD146" s="4"/>
      <c r="BE146" s="4"/>
      <c r="BF146" s="4"/>
      <c r="BG146" s="4"/>
      <c r="BH146" s="4"/>
      <c r="BI146" s="4"/>
      <c r="BJ146" s="4">
        <v>65000</v>
      </c>
      <c r="BK146" s="4"/>
      <c r="BL146" s="17"/>
      <c r="BM146" s="4"/>
      <c r="BN146" s="3"/>
      <c r="BO146" s="3"/>
      <c r="BP146" s="18"/>
      <c r="BQ146" s="18"/>
      <c r="BR146" s="18"/>
      <c r="BS146" s="18"/>
      <c r="BT146" s="18"/>
      <c r="BU146" s="18"/>
      <c r="BV146" s="18"/>
      <c r="BW146" s="18"/>
      <c r="BX146" s="18"/>
      <c r="BY146" s="18"/>
      <c r="BZ146" s="18">
        <v>3.239</v>
      </c>
      <c r="CA146" s="19">
        <v>99.86</v>
      </c>
      <c r="CB146" s="18">
        <v>3.2205935828038483</v>
      </c>
      <c r="CC146" s="3"/>
      <c r="CD146" s="11"/>
      <c r="CE146" s="8"/>
    </row>
    <row r="147" spans="1:83" ht="17.25" customHeight="1">
      <c r="A147" s="20" t="s">
        <v>313</v>
      </c>
      <c r="B147" s="20" t="s">
        <v>314</v>
      </c>
      <c r="C147" s="20" t="s">
        <v>292</v>
      </c>
      <c r="D147" s="21">
        <v>355147400</v>
      </c>
      <c r="E147" s="21">
        <v>722026200</v>
      </c>
      <c r="F147" s="6">
        <v>1077173600</v>
      </c>
      <c r="G147" s="9">
        <v>4509800</v>
      </c>
      <c r="H147" s="9">
        <v>1072663800</v>
      </c>
      <c r="I147" s="12">
        <v>3786375</v>
      </c>
      <c r="J147" s="6">
        <v>1076450175</v>
      </c>
      <c r="K147" s="22">
        <v>2.979</v>
      </c>
      <c r="L147" s="10">
        <v>97.47</v>
      </c>
      <c r="M147" s="23"/>
      <c r="N147" s="12"/>
      <c r="O147" s="13">
        <v>83162769</v>
      </c>
      <c r="P147" s="6">
        <f t="shared" si="13"/>
        <v>1159612944</v>
      </c>
      <c r="Q147" s="7">
        <v>7539674.76</v>
      </c>
      <c r="R147" s="7">
        <v>0</v>
      </c>
      <c r="S147" s="14">
        <v>-17723</v>
      </c>
      <c r="T147" s="14">
        <f t="shared" si="14"/>
        <v>7521951.76</v>
      </c>
      <c r="U147" s="3"/>
      <c r="V147" s="24">
        <v>7521951.76</v>
      </c>
      <c r="W147" s="15"/>
      <c r="X147" s="15"/>
      <c r="Y147" s="25">
        <v>231922.59</v>
      </c>
      <c r="Z147" s="16">
        <v>14849536.5</v>
      </c>
      <c r="AA147" s="16"/>
      <c r="AB147" s="16"/>
      <c r="AC147" s="16">
        <v>9091442</v>
      </c>
      <c r="AD147" s="16" t="s">
        <v>1158</v>
      </c>
      <c r="AE147" s="16">
        <v>368158</v>
      </c>
      <c r="AF147" s="26">
        <v>32063010.85</v>
      </c>
      <c r="AG147" s="4">
        <v>36677900</v>
      </c>
      <c r="AH147" s="4">
        <v>7231200</v>
      </c>
      <c r="AI147" s="4">
        <v>34252000</v>
      </c>
      <c r="AJ147" s="4">
        <v>50630300</v>
      </c>
      <c r="AK147" s="4">
        <v>143100</v>
      </c>
      <c r="AL147" s="4">
        <v>159236700</v>
      </c>
      <c r="AM147" s="5">
        <v>288171200</v>
      </c>
      <c r="AN147" s="17">
        <v>371590.23</v>
      </c>
      <c r="AO147" s="17">
        <v>5852153.65</v>
      </c>
      <c r="AP147" s="17">
        <v>7000</v>
      </c>
      <c r="AQ147" s="27">
        <v>6230743.880000001</v>
      </c>
      <c r="AR147" s="4">
        <v>37250</v>
      </c>
      <c r="AS147" s="4">
        <v>96000</v>
      </c>
      <c r="AT147" s="4"/>
      <c r="AU147" s="4"/>
      <c r="AV147" s="4"/>
      <c r="AW147" s="4"/>
      <c r="AX147" s="4"/>
      <c r="AY147" s="4"/>
      <c r="AZ147" s="4"/>
      <c r="BA147" s="4"/>
      <c r="BB147" s="4"/>
      <c r="BC147" s="4"/>
      <c r="BD147" s="4">
        <v>3110600</v>
      </c>
      <c r="BE147" s="4"/>
      <c r="BF147" s="4"/>
      <c r="BG147" s="4"/>
      <c r="BH147" s="4"/>
      <c r="BI147" s="4">
        <v>1399200</v>
      </c>
      <c r="BJ147" s="4">
        <v>4509800</v>
      </c>
      <c r="BK147" s="4"/>
      <c r="BL147" s="17"/>
      <c r="BM147" s="4"/>
      <c r="BN147" s="3"/>
      <c r="BO147" s="3"/>
      <c r="BP147" s="18"/>
      <c r="BQ147" s="18"/>
      <c r="BR147" s="18"/>
      <c r="BS147" s="18"/>
      <c r="BT147" s="18"/>
      <c r="BU147" s="18"/>
      <c r="BV147" s="18"/>
      <c r="BW147" s="18"/>
      <c r="BX147" s="18"/>
      <c r="BY147" s="18"/>
      <c r="BZ147" s="18">
        <v>2.979</v>
      </c>
      <c r="CA147" s="19">
        <v>97.47</v>
      </c>
      <c r="CB147" s="18">
        <v>2.7649752459127432</v>
      </c>
      <c r="CC147" s="3"/>
      <c r="CD147" s="11"/>
      <c r="CE147" s="8"/>
    </row>
    <row r="148" spans="1:83" ht="17.25" customHeight="1">
      <c r="A148" s="20" t="s">
        <v>315</v>
      </c>
      <c r="B148" s="20" t="s">
        <v>316</v>
      </c>
      <c r="C148" s="20" t="s">
        <v>292</v>
      </c>
      <c r="D148" s="21">
        <v>59153800</v>
      </c>
      <c r="E148" s="21">
        <v>115925400</v>
      </c>
      <c r="F148" s="6">
        <v>175079200</v>
      </c>
      <c r="G148" s="9"/>
      <c r="H148" s="9">
        <v>175079200</v>
      </c>
      <c r="I148" s="12">
        <v>451088</v>
      </c>
      <c r="J148" s="6">
        <v>175530288</v>
      </c>
      <c r="K148" s="22">
        <v>4.4</v>
      </c>
      <c r="L148" s="10">
        <v>65.31</v>
      </c>
      <c r="M148" s="23"/>
      <c r="N148" s="12"/>
      <c r="O148" s="13">
        <v>95129321</v>
      </c>
      <c r="P148" s="6">
        <f t="shared" si="13"/>
        <v>270659609</v>
      </c>
      <c r="Q148" s="7">
        <v>1759798.76</v>
      </c>
      <c r="R148" s="7">
        <v>0</v>
      </c>
      <c r="S148" s="14">
        <v>-2850</v>
      </c>
      <c r="T148" s="14">
        <f t="shared" si="14"/>
        <v>1756948.76</v>
      </c>
      <c r="U148" s="3"/>
      <c r="V148" s="24">
        <v>1756948.76</v>
      </c>
      <c r="W148" s="15">
        <v>113828.15</v>
      </c>
      <c r="X148" s="15"/>
      <c r="Y148" s="25">
        <v>54131.92</v>
      </c>
      <c r="Z148" s="16">
        <v>2714952</v>
      </c>
      <c r="AA148" s="16">
        <v>1372969.64</v>
      </c>
      <c r="AB148" s="16"/>
      <c r="AC148" s="16">
        <v>1656425.38</v>
      </c>
      <c r="AD148" s="16">
        <v>53614.82</v>
      </c>
      <c r="AE148" s="16"/>
      <c r="AF148" s="26">
        <v>7722870.67</v>
      </c>
      <c r="AG148" s="4">
        <v>5554200</v>
      </c>
      <c r="AH148" s="4"/>
      <c r="AI148" s="4">
        <v>12022700</v>
      </c>
      <c r="AJ148" s="4">
        <v>5641100</v>
      </c>
      <c r="AK148" s="4">
        <v>530100</v>
      </c>
      <c r="AL148" s="4">
        <v>944700</v>
      </c>
      <c r="AM148" s="5">
        <v>24692800</v>
      </c>
      <c r="AN148" s="17">
        <v>830000</v>
      </c>
      <c r="AO148" s="17">
        <v>452483.17</v>
      </c>
      <c r="AP148" s="17">
        <v>8800</v>
      </c>
      <c r="AQ148" s="27">
        <v>1291283.17</v>
      </c>
      <c r="AR148" s="4">
        <v>10250</v>
      </c>
      <c r="AS148" s="4">
        <v>31750</v>
      </c>
      <c r="AT148" s="4"/>
      <c r="AU148" s="4"/>
      <c r="AV148" s="4"/>
      <c r="AW148" s="4"/>
      <c r="AX148" s="4"/>
      <c r="AY148" s="4"/>
      <c r="AZ148" s="4"/>
      <c r="BA148" s="4"/>
      <c r="BB148" s="4"/>
      <c r="BC148" s="4"/>
      <c r="BD148" s="4"/>
      <c r="BE148" s="4"/>
      <c r="BF148" s="4"/>
      <c r="BG148" s="4"/>
      <c r="BH148" s="4"/>
      <c r="BI148" s="4"/>
      <c r="BJ148" s="4">
        <v>0</v>
      </c>
      <c r="BK148" s="4"/>
      <c r="BL148" s="17"/>
      <c r="BM148" s="4"/>
      <c r="BN148" s="3"/>
      <c r="BO148" s="3"/>
      <c r="BP148" s="18"/>
      <c r="BQ148" s="18"/>
      <c r="BR148" s="18"/>
      <c r="BS148" s="18"/>
      <c r="BT148" s="18"/>
      <c r="BU148" s="18"/>
      <c r="BV148" s="18"/>
      <c r="BW148" s="18"/>
      <c r="BX148" s="18"/>
      <c r="BY148" s="18"/>
      <c r="BZ148" s="18">
        <v>4.4</v>
      </c>
      <c r="CA148" s="19">
        <v>65.31</v>
      </c>
      <c r="CB148" s="18">
        <v>2.8533517426310917</v>
      </c>
      <c r="CC148" s="3"/>
      <c r="CD148" s="11"/>
      <c r="CE148" s="8"/>
    </row>
    <row r="149" spans="1:83" ht="17.25" customHeight="1">
      <c r="A149" s="20" t="s">
        <v>317</v>
      </c>
      <c r="B149" s="20" t="s">
        <v>318</v>
      </c>
      <c r="C149" s="20" t="s">
        <v>292</v>
      </c>
      <c r="D149" s="21">
        <v>90478300</v>
      </c>
      <c r="E149" s="21">
        <v>266156900</v>
      </c>
      <c r="F149" s="6">
        <v>356635200</v>
      </c>
      <c r="G149" s="9">
        <v>1857300</v>
      </c>
      <c r="H149" s="9">
        <v>354777900</v>
      </c>
      <c r="I149" s="12">
        <v>2197817</v>
      </c>
      <c r="J149" s="6">
        <v>356975717</v>
      </c>
      <c r="K149" s="22">
        <v>5.224</v>
      </c>
      <c r="L149" s="10">
        <v>52.29</v>
      </c>
      <c r="M149" s="23"/>
      <c r="N149" s="12"/>
      <c r="O149" s="13">
        <v>370039735</v>
      </c>
      <c r="P149" s="6">
        <f t="shared" si="13"/>
        <v>727015452</v>
      </c>
      <c r="Q149" s="7">
        <v>4726973.84</v>
      </c>
      <c r="R149" s="7">
        <v>0</v>
      </c>
      <c r="S149" s="14">
        <v>-7945</v>
      </c>
      <c r="T149" s="14">
        <f t="shared" si="14"/>
        <v>4719028.84</v>
      </c>
      <c r="U149" s="3"/>
      <c r="V149" s="24">
        <v>4719028.84</v>
      </c>
      <c r="W149" s="15"/>
      <c r="X149" s="15"/>
      <c r="Y149" s="25">
        <v>145403.09</v>
      </c>
      <c r="Z149" s="16">
        <v>3863198.5</v>
      </c>
      <c r="AA149" s="16"/>
      <c r="AB149" s="16"/>
      <c r="AC149" s="16">
        <v>9692722.99</v>
      </c>
      <c r="AD149" s="16"/>
      <c r="AE149" s="16">
        <v>227277.01</v>
      </c>
      <c r="AF149" s="26">
        <v>18647630.430000003</v>
      </c>
      <c r="AG149" s="4">
        <v>40164700</v>
      </c>
      <c r="AH149" s="4">
        <v>7330300</v>
      </c>
      <c r="AI149" s="4">
        <v>17786200</v>
      </c>
      <c r="AJ149" s="4">
        <v>5453600</v>
      </c>
      <c r="AK149" s="4">
        <v>998200</v>
      </c>
      <c r="AL149" s="4">
        <v>37013700</v>
      </c>
      <c r="AM149" s="5">
        <v>108746700</v>
      </c>
      <c r="AN149" s="17">
        <v>1580000</v>
      </c>
      <c r="AO149" s="17">
        <v>5965000</v>
      </c>
      <c r="AP149" s="17">
        <v>375000</v>
      </c>
      <c r="AQ149" s="27">
        <v>7920000</v>
      </c>
      <c r="AR149" s="4">
        <v>79500</v>
      </c>
      <c r="AS149" s="4">
        <v>108500</v>
      </c>
      <c r="AT149" s="4"/>
      <c r="AU149" s="4"/>
      <c r="AV149" s="4"/>
      <c r="AW149" s="4"/>
      <c r="AX149" s="4"/>
      <c r="AY149" s="4"/>
      <c r="AZ149" s="4"/>
      <c r="BA149" s="4"/>
      <c r="BB149" s="4"/>
      <c r="BC149" s="4"/>
      <c r="BD149" s="4">
        <v>701000</v>
      </c>
      <c r="BE149" s="4"/>
      <c r="BF149" s="4"/>
      <c r="BG149" s="4"/>
      <c r="BH149" s="4"/>
      <c r="BI149" s="4">
        <v>1156300</v>
      </c>
      <c r="BJ149" s="4">
        <v>1857300</v>
      </c>
      <c r="BK149" s="4"/>
      <c r="BL149" s="17">
        <v>24405</v>
      </c>
      <c r="BM149" s="4"/>
      <c r="BN149" s="3"/>
      <c r="BO149" s="3"/>
      <c r="BP149" s="18"/>
      <c r="BQ149" s="18"/>
      <c r="BR149" s="18"/>
      <c r="BS149" s="18"/>
      <c r="BT149" s="18"/>
      <c r="BU149" s="18"/>
      <c r="BV149" s="18"/>
      <c r="BW149" s="18"/>
      <c r="BX149" s="18"/>
      <c r="BY149" s="18"/>
      <c r="BZ149" s="18">
        <v>5.224</v>
      </c>
      <c r="CA149" s="19">
        <v>52.29</v>
      </c>
      <c r="CB149" s="18">
        <v>2.5649565464806656</v>
      </c>
      <c r="CC149" s="3"/>
      <c r="CD149" s="11"/>
      <c r="CE149" s="8"/>
    </row>
    <row r="150" spans="1:83" ht="17.25" customHeight="1">
      <c r="A150" s="20" t="s">
        <v>319</v>
      </c>
      <c r="B150" s="20" t="s">
        <v>320</v>
      </c>
      <c r="C150" s="20" t="s">
        <v>292</v>
      </c>
      <c r="D150" s="21">
        <v>1297707400</v>
      </c>
      <c r="E150" s="21">
        <v>3226301100</v>
      </c>
      <c r="F150" s="6">
        <v>4524008500</v>
      </c>
      <c r="G150" s="9">
        <v>2773250</v>
      </c>
      <c r="H150" s="9">
        <v>4521235250</v>
      </c>
      <c r="I150" s="12">
        <v>10362210</v>
      </c>
      <c r="J150" s="6">
        <v>4531597460</v>
      </c>
      <c r="K150" s="22">
        <v>3.037</v>
      </c>
      <c r="L150" s="10">
        <v>98.18</v>
      </c>
      <c r="M150" s="23"/>
      <c r="N150" s="12"/>
      <c r="O150" s="13">
        <v>147489221</v>
      </c>
      <c r="P150" s="6">
        <f t="shared" si="13"/>
        <v>4679086681</v>
      </c>
      <c r="Q150" s="7">
        <v>30422902.69</v>
      </c>
      <c r="R150" s="7">
        <v>0</v>
      </c>
      <c r="S150" s="14">
        <v>-41081</v>
      </c>
      <c r="T150" s="14">
        <f t="shared" si="14"/>
        <v>30381821.69</v>
      </c>
      <c r="U150" s="3"/>
      <c r="V150" s="24">
        <v>30381821.69</v>
      </c>
      <c r="W150" s="15">
        <v>1967828.74</v>
      </c>
      <c r="X150" s="15"/>
      <c r="Y150" s="25">
        <v>935817.34</v>
      </c>
      <c r="Z150" s="16">
        <v>42880346</v>
      </c>
      <c r="AA150" s="16">
        <v>23201714.96</v>
      </c>
      <c r="AB150" s="16"/>
      <c r="AC150" s="16">
        <v>37346064</v>
      </c>
      <c r="AD150" s="16">
        <v>906318</v>
      </c>
      <c r="AE150" s="16"/>
      <c r="AF150" s="26">
        <v>137619910.73</v>
      </c>
      <c r="AG150" s="4">
        <v>383988100</v>
      </c>
      <c r="AH150" s="4">
        <v>1127600</v>
      </c>
      <c r="AI150" s="4">
        <v>68218900</v>
      </c>
      <c r="AJ150" s="4">
        <v>56108700</v>
      </c>
      <c r="AK150" s="4">
        <v>2231100</v>
      </c>
      <c r="AL150" s="4">
        <v>257286200</v>
      </c>
      <c r="AM150" s="5">
        <v>768960600</v>
      </c>
      <c r="AN150" s="17">
        <v>2080558</v>
      </c>
      <c r="AO150" s="17">
        <v>9644322.17</v>
      </c>
      <c r="AP150" s="17">
        <v>355865</v>
      </c>
      <c r="AQ150" s="27">
        <v>12080745.17</v>
      </c>
      <c r="AR150" s="4">
        <v>169250</v>
      </c>
      <c r="AS150" s="4">
        <v>514250</v>
      </c>
      <c r="AT150" s="4"/>
      <c r="AU150" s="4"/>
      <c r="AV150" s="4"/>
      <c r="AW150" s="4"/>
      <c r="AX150" s="4"/>
      <c r="AY150" s="4"/>
      <c r="AZ150" s="4"/>
      <c r="BA150" s="4"/>
      <c r="BB150" s="4"/>
      <c r="BC150" s="4"/>
      <c r="BD150" s="4">
        <v>2773250</v>
      </c>
      <c r="BE150" s="4"/>
      <c r="BF150" s="4"/>
      <c r="BG150" s="4"/>
      <c r="BH150" s="4"/>
      <c r="BI150" s="4"/>
      <c r="BJ150" s="4">
        <v>2773250</v>
      </c>
      <c r="BK150" s="4"/>
      <c r="BL150" s="17"/>
      <c r="BM150" s="4"/>
      <c r="BN150" s="3"/>
      <c r="BO150" s="3"/>
      <c r="BP150" s="18"/>
      <c r="BQ150" s="18"/>
      <c r="BR150" s="18"/>
      <c r="BS150" s="18"/>
      <c r="BT150" s="18"/>
      <c r="BU150" s="18"/>
      <c r="BV150" s="18"/>
      <c r="BW150" s="18"/>
      <c r="BX150" s="18"/>
      <c r="BY150" s="18"/>
      <c r="BZ150" s="18">
        <v>3.037</v>
      </c>
      <c r="CA150" s="19">
        <v>98.18</v>
      </c>
      <c r="CB150" s="18">
        <v>2.9411703631997748</v>
      </c>
      <c r="CC150" s="3"/>
      <c r="CD150" s="11"/>
      <c r="CE150" s="8"/>
    </row>
    <row r="151" spans="1:83" ht="17.25" customHeight="1">
      <c r="A151" s="20" t="s">
        <v>321</v>
      </c>
      <c r="B151" s="20" t="s">
        <v>322</v>
      </c>
      <c r="C151" s="20" t="s">
        <v>292</v>
      </c>
      <c r="D151" s="21">
        <v>417445400</v>
      </c>
      <c r="E151" s="21">
        <v>845346000</v>
      </c>
      <c r="F151" s="6">
        <v>1262791400</v>
      </c>
      <c r="G151" s="9">
        <v>2351500</v>
      </c>
      <c r="H151" s="9">
        <v>1260439900</v>
      </c>
      <c r="I151" s="12">
        <v>916736</v>
      </c>
      <c r="J151" s="6">
        <v>1261356636</v>
      </c>
      <c r="K151" s="22">
        <v>3.044</v>
      </c>
      <c r="L151" s="10">
        <v>94.48</v>
      </c>
      <c r="M151" s="23"/>
      <c r="N151" s="12"/>
      <c r="O151" s="13">
        <v>77843152</v>
      </c>
      <c r="P151" s="6">
        <f t="shared" si="13"/>
        <v>1339199788</v>
      </c>
      <c r="Q151" s="7">
        <v>8707328.5</v>
      </c>
      <c r="R151" s="7">
        <v>0</v>
      </c>
      <c r="S151" s="14">
        <v>-10689</v>
      </c>
      <c r="T151" s="14">
        <f t="shared" si="14"/>
        <v>8696639.5</v>
      </c>
      <c r="U151" s="3"/>
      <c r="V151" s="24">
        <v>8696639.5</v>
      </c>
      <c r="W151" s="15">
        <v>563211.59</v>
      </c>
      <c r="X151" s="15"/>
      <c r="Y151" s="25">
        <v>267839.96</v>
      </c>
      <c r="Z151" s="16">
        <v>21568455.5</v>
      </c>
      <c r="AA151" s="16"/>
      <c r="AB151" s="16"/>
      <c r="AC151" s="16">
        <v>7297220</v>
      </c>
      <c r="AD151" s="16"/>
      <c r="AE151" s="16"/>
      <c r="AF151" s="26">
        <v>38393366.55</v>
      </c>
      <c r="AG151" s="4">
        <v>17659800</v>
      </c>
      <c r="AH151" s="4"/>
      <c r="AI151" s="4">
        <v>17197000</v>
      </c>
      <c r="AJ151" s="4">
        <v>44228300</v>
      </c>
      <c r="AK151" s="4">
        <v>57800</v>
      </c>
      <c r="AL151" s="4">
        <v>34719000</v>
      </c>
      <c r="AM151" s="5">
        <v>113861900</v>
      </c>
      <c r="AN151" s="17">
        <v>1575000</v>
      </c>
      <c r="AO151" s="17">
        <v>3137780</v>
      </c>
      <c r="AP151" s="17">
        <v>75000</v>
      </c>
      <c r="AQ151" s="27">
        <v>4787780</v>
      </c>
      <c r="AR151" s="4">
        <v>51750</v>
      </c>
      <c r="AS151" s="4">
        <v>149500</v>
      </c>
      <c r="AT151" s="4"/>
      <c r="AU151" s="4"/>
      <c r="AV151" s="4"/>
      <c r="AW151" s="4"/>
      <c r="AX151" s="4"/>
      <c r="AY151" s="4"/>
      <c r="AZ151" s="4"/>
      <c r="BA151" s="4"/>
      <c r="BB151" s="4"/>
      <c r="BC151" s="4">
        <v>2250700</v>
      </c>
      <c r="BD151" s="4"/>
      <c r="BE151" s="4"/>
      <c r="BF151" s="4"/>
      <c r="BG151" s="4"/>
      <c r="BH151" s="4"/>
      <c r="BI151" s="4">
        <v>100800</v>
      </c>
      <c r="BJ151" s="4">
        <v>2351500</v>
      </c>
      <c r="BK151" s="4"/>
      <c r="BL151" s="17"/>
      <c r="BM151" s="4"/>
      <c r="BN151" s="3"/>
      <c r="BO151" s="3"/>
      <c r="BP151" s="18"/>
      <c r="BQ151" s="18"/>
      <c r="BR151" s="18"/>
      <c r="BS151" s="18"/>
      <c r="BT151" s="18"/>
      <c r="BU151" s="18"/>
      <c r="BV151" s="18"/>
      <c r="BW151" s="18"/>
      <c r="BX151" s="18"/>
      <c r="BY151" s="18"/>
      <c r="BZ151" s="18">
        <v>3.044</v>
      </c>
      <c r="CA151" s="19">
        <v>94.48</v>
      </c>
      <c r="CB151" s="18">
        <v>2.8668886370821314</v>
      </c>
      <c r="CC151" s="3"/>
      <c r="CD151" s="11"/>
      <c r="CE151" s="8"/>
    </row>
    <row r="152" spans="1:83" ht="17.25" customHeight="1">
      <c r="A152" s="20" t="s">
        <v>323</v>
      </c>
      <c r="B152" s="20" t="s">
        <v>324</v>
      </c>
      <c r="C152" s="20" t="s">
        <v>292</v>
      </c>
      <c r="D152" s="21">
        <v>1140031900</v>
      </c>
      <c r="E152" s="21">
        <v>1114759800</v>
      </c>
      <c r="F152" s="6">
        <v>2254791700</v>
      </c>
      <c r="G152" s="9"/>
      <c r="H152" s="9">
        <v>2254791700</v>
      </c>
      <c r="I152" s="12">
        <v>7550383</v>
      </c>
      <c r="J152" s="6">
        <v>2262342083</v>
      </c>
      <c r="K152" s="22">
        <v>2.57</v>
      </c>
      <c r="L152" s="10">
        <v>99.37</v>
      </c>
      <c r="M152" s="23"/>
      <c r="N152" s="12"/>
      <c r="O152" s="13">
        <v>18703507</v>
      </c>
      <c r="P152" s="6">
        <f t="shared" si="13"/>
        <v>2281045590</v>
      </c>
      <c r="Q152" s="7">
        <v>14831105.46</v>
      </c>
      <c r="R152" s="7">
        <v>0</v>
      </c>
      <c r="S152" s="14">
        <v>-8477</v>
      </c>
      <c r="T152" s="14">
        <f t="shared" si="14"/>
        <v>14822628.46</v>
      </c>
      <c r="U152" s="3"/>
      <c r="V152" s="24">
        <v>14822628.46</v>
      </c>
      <c r="W152" s="15"/>
      <c r="X152" s="15"/>
      <c r="Y152" s="25">
        <v>456209.12</v>
      </c>
      <c r="Z152" s="16">
        <v>32745739</v>
      </c>
      <c r="AA152" s="16"/>
      <c r="AB152" s="16"/>
      <c r="AC152" s="16">
        <v>9231423</v>
      </c>
      <c r="AD152" s="16">
        <v>113468</v>
      </c>
      <c r="AE152" s="16">
        <v>761228</v>
      </c>
      <c r="AF152" s="26">
        <v>58130695.58</v>
      </c>
      <c r="AG152" s="4">
        <v>59371000</v>
      </c>
      <c r="AH152" s="4">
        <v>28633200</v>
      </c>
      <c r="AI152" s="4">
        <v>57909700</v>
      </c>
      <c r="AJ152" s="4">
        <v>53088300</v>
      </c>
      <c r="AK152" s="4">
        <v>5449900</v>
      </c>
      <c r="AL152" s="4">
        <v>51239000</v>
      </c>
      <c r="AM152" s="5">
        <v>255691100</v>
      </c>
      <c r="AN152" s="17">
        <v>1700000</v>
      </c>
      <c r="AO152" s="17">
        <v>2704587</v>
      </c>
      <c r="AP152" s="17">
        <v>375000</v>
      </c>
      <c r="AQ152" s="27">
        <v>4779587</v>
      </c>
      <c r="AR152" s="4">
        <v>18250</v>
      </c>
      <c r="AS152" s="4">
        <v>90250</v>
      </c>
      <c r="AT152" s="4"/>
      <c r="AU152" s="4"/>
      <c r="AV152" s="4"/>
      <c r="AW152" s="4"/>
      <c r="AX152" s="4"/>
      <c r="AY152" s="4"/>
      <c r="AZ152" s="4"/>
      <c r="BA152" s="4"/>
      <c r="BB152" s="4"/>
      <c r="BC152" s="4"/>
      <c r="BD152" s="4"/>
      <c r="BE152" s="4"/>
      <c r="BF152" s="4"/>
      <c r="BG152" s="4"/>
      <c r="BH152" s="4"/>
      <c r="BI152" s="4"/>
      <c r="BJ152" s="4">
        <v>0</v>
      </c>
      <c r="BK152" s="4"/>
      <c r="BL152" s="17"/>
      <c r="BM152" s="4"/>
      <c r="BN152" s="3"/>
      <c r="BO152" s="3"/>
      <c r="BP152" s="18"/>
      <c r="BQ152" s="18"/>
      <c r="BR152" s="18"/>
      <c r="BS152" s="18"/>
      <c r="BT152" s="18"/>
      <c r="BU152" s="18"/>
      <c r="BV152" s="18"/>
      <c r="BW152" s="18"/>
      <c r="BX152" s="18"/>
      <c r="BY152" s="18"/>
      <c r="BZ152" s="18">
        <v>2.57</v>
      </c>
      <c r="CA152" s="19">
        <v>99.37</v>
      </c>
      <c r="CB152" s="18">
        <v>2.548423224631823</v>
      </c>
      <c r="CC152" s="3"/>
      <c r="CD152" s="11"/>
      <c r="CE152" s="8"/>
    </row>
    <row r="153" spans="1:83" ht="17.25" customHeight="1">
      <c r="A153" s="20" t="s">
        <v>325</v>
      </c>
      <c r="B153" s="20" t="s">
        <v>326</v>
      </c>
      <c r="C153" s="20" t="s">
        <v>292</v>
      </c>
      <c r="D153" s="21">
        <v>340463400</v>
      </c>
      <c r="E153" s="21">
        <v>479648900</v>
      </c>
      <c r="F153" s="6">
        <v>820112300</v>
      </c>
      <c r="G153" s="9"/>
      <c r="H153" s="9">
        <v>820112300</v>
      </c>
      <c r="I153" s="12">
        <v>1051913</v>
      </c>
      <c r="J153" s="6">
        <v>821164213</v>
      </c>
      <c r="K153" s="22">
        <v>2.586</v>
      </c>
      <c r="L153" s="10">
        <v>102.49</v>
      </c>
      <c r="M153" s="23"/>
      <c r="N153" s="12"/>
      <c r="O153" s="13">
        <v>-18169898</v>
      </c>
      <c r="P153" s="6">
        <f t="shared" si="13"/>
        <v>802994315</v>
      </c>
      <c r="Q153" s="7">
        <v>5220979.98</v>
      </c>
      <c r="R153" s="7">
        <v>0</v>
      </c>
      <c r="S153" s="14">
        <v>-1320</v>
      </c>
      <c r="T153" s="14">
        <f t="shared" si="14"/>
        <v>5219659.98</v>
      </c>
      <c r="U153" s="3"/>
      <c r="V153" s="24">
        <v>5219659.98</v>
      </c>
      <c r="W153" s="15"/>
      <c r="X153" s="15"/>
      <c r="Y153" s="25">
        <v>160598.86</v>
      </c>
      <c r="Z153" s="16">
        <v>10987639.5</v>
      </c>
      <c r="AA153" s="16"/>
      <c r="AB153" s="16"/>
      <c r="AC153" s="16">
        <v>4595119.83</v>
      </c>
      <c r="AD153" s="16"/>
      <c r="AE153" s="16">
        <v>266880.17</v>
      </c>
      <c r="AF153" s="26">
        <v>21229898.340000004</v>
      </c>
      <c r="AG153" s="4">
        <v>22790900</v>
      </c>
      <c r="AH153" s="4">
        <v>4467000</v>
      </c>
      <c r="AI153" s="4">
        <v>16517000</v>
      </c>
      <c r="AJ153" s="4">
        <v>30507300</v>
      </c>
      <c r="AK153" s="4"/>
      <c r="AL153" s="4">
        <v>21225500</v>
      </c>
      <c r="AM153" s="5">
        <v>95507700</v>
      </c>
      <c r="AN153" s="17">
        <v>519695</v>
      </c>
      <c r="AO153" s="17">
        <v>1787826.59</v>
      </c>
      <c r="AP153" s="17">
        <v>348000</v>
      </c>
      <c r="AQ153" s="27">
        <v>2655521.59</v>
      </c>
      <c r="AR153" s="4">
        <v>17000</v>
      </c>
      <c r="AS153" s="4">
        <v>85500</v>
      </c>
      <c r="AT153" s="4"/>
      <c r="AU153" s="4"/>
      <c r="AV153" s="4"/>
      <c r="AW153" s="4"/>
      <c r="AX153" s="4"/>
      <c r="AY153" s="4"/>
      <c r="AZ153" s="4"/>
      <c r="BA153" s="4"/>
      <c r="BB153" s="4"/>
      <c r="BC153" s="4"/>
      <c r="BD153" s="4"/>
      <c r="BE153" s="4"/>
      <c r="BF153" s="4"/>
      <c r="BG153" s="4"/>
      <c r="BH153" s="4"/>
      <c r="BI153" s="4"/>
      <c r="BJ153" s="4">
        <v>0</v>
      </c>
      <c r="BK153" s="4"/>
      <c r="BL153" s="17"/>
      <c r="BM153" s="4"/>
      <c r="BN153" s="3"/>
      <c r="BO153" s="3"/>
      <c r="BP153" s="18"/>
      <c r="BQ153" s="18"/>
      <c r="BR153" s="18"/>
      <c r="BS153" s="18"/>
      <c r="BT153" s="18"/>
      <c r="BU153" s="18"/>
      <c r="BV153" s="18"/>
      <c r="BW153" s="18"/>
      <c r="BX153" s="18"/>
      <c r="BY153" s="18"/>
      <c r="BZ153" s="18">
        <v>2.586</v>
      </c>
      <c r="CA153" s="19">
        <v>102.49</v>
      </c>
      <c r="CB153" s="18">
        <v>2.6438416740223127</v>
      </c>
      <c r="CC153" s="3"/>
      <c r="CD153" s="11"/>
      <c r="CE153" s="8"/>
    </row>
    <row r="154" spans="1:83" ht="17.25" customHeight="1">
      <c r="A154" s="20" t="s">
        <v>327</v>
      </c>
      <c r="B154" s="20" t="s">
        <v>328</v>
      </c>
      <c r="C154" s="20" t="s">
        <v>292</v>
      </c>
      <c r="D154" s="21">
        <v>6383600</v>
      </c>
      <c r="E154" s="21">
        <v>16687200</v>
      </c>
      <c r="F154" s="6">
        <v>23070800</v>
      </c>
      <c r="G154" s="9">
        <v>20000</v>
      </c>
      <c r="H154" s="9">
        <v>23050800</v>
      </c>
      <c r="I154" s="12">
        <v>39656</v>
      </c>
      <c r="J154" s="6">
        <v>23090456</v>
      </c>
      <c r="K154" s="22">
        <v>5.168</v>
      </c>
      <c r="L154" s="10">
        <v>58.98</v>
      </c>
      <c r="M154" s="23"/>
      <c r="N154" s="12"/>
      <c r="O154" s="13">
        <v>16172010</v>
      </c>
      <c r="P154" s="6">
        <f t="shared" si="13"/>
        <v>39262466</v>
      </c>
      <c r="Q154" s="7">
        <v>255280.2</v>
      </c>
      <c r="R154" s="7">
        <v>0</v>
      </c>
      <c r="S154" s="14">
        <v>0</v>
      </c>
      <c r="T154" s="14">
        <f t="shared" si="14"/>
        <v>255280.2</v>
      </c>
      <c r="U154" s="3"/>
      <c r="V154" s="24">
        <v>255280.2</v>
      </c>
      <c r="W154" s="15">
        <v>16512.16</v>
      </c>
      <c r="X154" s="15"/>
      <c r="Y154" s="25">
        <v>7852.49</v>
      </c>
      <c r="Z154" s="16">
        <v>502485</v>
      </c>
      <c r="AA154" s="16"/>
      <c r="AB154" s="16"/>
      <c r="AC154" s="16">
        <v>410978.21</v>
      </c>
      <c r="AD154" s="16"/>
      <c r="AE154" s="16"/>
      <c r="AF154" s="26">
        <v>1193108.06</v>
      </c>
      <c r="AG154" s="4">
        <v>3217300</v>
      </c>
      <c r="AH154" s="4"/>
      <c r="AI154" s="4">
        <v>540100</v>
      </c>
      <c r="AJ154" s="4">
        <v>100000</v>
      </c>
      <c r="AK154" s="4"/>
      <c r="AL154" s="4">
        <v>165200</v>
      </c>
      <c r="AM154" s="5">
        <v>4022600</v>
      </c>
      <c r="AN154" s="17">
        <v>109838.72</v>
      </c>
      <c r="AO154" s="17">
        <v>214542.01</v>
      </c>
      <c r="AP154" s="17">
        <v>40000</v>
      </c>
      <c r="AQ154" s="27">
        <v>364380.73</v>
      </c>
      <c r="AR154" s="4">
        <v>2500</v>
      </c>
      <c r="AS154" s="4">
        <v>7250</v>
      </c>
      <c r="AT154" s="4"/>
      <c r="AU154" s="4"/>
      <c r="AV154" s="4"/>
      <c r="AW154" s="4"/>
      <c r="AX154" s="4"/>
      <c r="AY154" s="4"/>
      <c r="AZ154" s="4"/>
      <c r="BA154" s="4"/>
      <c r="BB154" s="4"/>
      <c r="BC154" s="4"/>
      <c r="BD154" s="4">
        <v>20000</v>
      </c>
      <c r="BE154" s="4"/>
      <c r="BF154" s="4"/>
      <c r="BG154" s="4"/>
      <c r="BH154" s="4"/>
      <c r="BI154" s="4"/>
      <c r="BJ154" s="4">
        <v>20000</v>
      </c>
      <c r="BK154" s="4"/>
      <c r="BL154" s="17"/>
      <c r="BM154" s="4"/>
      <c r="BN154" s="3"/>
      <c r="BO154" s="3"/>
      <c r="BP154" s="18"/>
      <c r="BQ154" s="18"/>
      <c r="BR154" s="18"/>
      <c r="BS154" s="18"/>
      <c r="BT154" s="18"/>
      <c r="BU154" s="18"/>
      <c r="BV154" s="18"/>
      <c r="BW154" s="18"/>
      <c r="BX154" s="18"/>
      <c r="BY154" s="18"/>
      <c r="BZ154" s="18">
        <v>5.168</v>
      </c>
      <c r="CA154" s="19">
        <v>58.98</v>
      </c>
      <c r="CB154" s="18">
        <v>3.0388006194007273</v>
      </c>
      <c r="CC154" s="3"/>
      <c r="CD154" s="11"/>
      <c r="CE154" s="8"/>
    </row>
    <row r="155" spans="1:83" ht="17.25" customHeight="1">
      <c r="A155" s="20" t="s">
        <v>329</v>
      </c>
      <c r="B155" s="20" t="s">
        <v>330</v>
      </c>
      <c r="C155" s="20" t="s">
        <v>292</v>
      </c>
      <c r="D155" s="21">
        <v>21618500</v>
      </c>
      <c r="E155" s="21">
        <v>56954800</v>
      </c>
      <c r="F155" s="6">
        <v>78573300</v>
      </c>
      <c r="G155" s="9">
        <v>330800</v>
      </c>
      <c r="H155" s="9">
        <v>78242500</v>
      </c>
      <c r="I155" s="12">
        <v>3564576</v>
      </c>
      <c r="J155" s="6">
        <v>81807076</v>
      </c>
      <c r="K155" s="22">
        <v>6.649</v>
      </c>
      <c r="L155" s="10">
        <v>54.83</v>
      </c>
      <c r="M155" s="23"/>
      <c r="N155" s="12"/>
      <c r="O155" s="13">
        <v>64773903</v>
      </c>
      <c r="P155" s="6">
        <f t="shared" si="13"/>
        <v>146580979</v>
      </c>
      <c r="Q155" s="7">
        <v>953053.27</v>
      </c>
      <c r="R155" s="7">
        <v>0</v>
      </c>
      <c r="S155" s="14">
        <v>-3692</v>
      </c>
      <c r="T155" s="14">
        <f t="shared" si="14"/>
        <v>949361.27</v>
      </c>
      <c r="U155" s="3"/>
      <c r="V155" s="24">
        <v>949361.27</v>
      </c>
      <c r="W155" s="15">
        <v>61645.85</v>
      </c>
      <c r="X155" s="15"/>
      <c r="Y155" s="25">
        <v>29316.2</v>
      </c>
      <c r="Z155" s="16">
        <v>2674773.5</v>
      </c>
      <c r="AA155" s="16"/>
      <c r="AB155" s="16"/>
      <c r="AC155" s="16">
        <v>1723817</v>
      </c>
      <c r="AD155" s="16"/>
      <c r="AE155" s="16"/>
      <c r="AF155" s="26">
        <v>5438913.82</v>
      </c>
      <c r="AG155" s="4">
        <v>1221700</v>
      </c>
      <c r="AH155" s="4"/>
      <c r="AI155" s="4">
        <v>1944000</v>
      </c>
      <c r="AJ155" s="4">
        <v>1816800</v>
      </c>
      <c r="AK155" s="4"/>
      <c r="AL155" s="4">
        <v>255400</v>
      </c>
      <c r="AM155" s="5">
        <v>5237900</v>
      </c>
      <c r="AN155" s="17">
        <v>236061</v>
      </c>
      <c r="AO155" s="17">
        <v>608920.09</v>
      </c>
      <c r="AP155" s="17">
        <v>96001.91</v>
      </c>
      <c r="AQ155" s="27">
        <v>940983</v>
      </c>
      <c r="AR155" s="4">
        <v>7750</v>
      </c>
      <c r="AS155" s="4">
        <v>24750</v>
      </c>
      <c r="AT155" s="4"/>
      <c r="AU155" s="4"/>
      <c r="AV155" s="4"/>
      <c r="AW155" s="4"/>
      <c r="AX155" s="4"/>
      <c r="AY155" s="4"/>
      <c r="AZ155" s="4"/>
      <c r="BA155" s="4"/>
      <c r="BB155" s="4"/>
      <c r="BC155" s="4"/>
      <c r="BD155" s="4">
        <v>330800</v>
      </c>
      <c r="BE155" s="4"/>
      <c r="BF155" s="4"/>
      <c r="BG155" s="4"/>
      <c r="BH155" s="4"/>
      <c r="BI155" s="4"/>
      <c r="BJ155" s="4">
        <v>330800</v>
      </c>
      <c r="BK155" s="4"/>
      <c r="BL155" s="17">
        <v>47658</v>
      </c>
      <c r="BM155" s="4"/>
      <c r="BN155" s="3"/>
      <c r="BO155" s="3"/>
      <c r="BP155" s="18"/>
      <c r="BQ155" s="18"/>
      <c r="BR155" s="18"/>
      <c r="BS155" s="18"/>
      <c r="BT155" s="18"/>
      <c r="BU155" s="18"/>
      <c r="BV155" s="18"/>
      <c r="BW155" s="18"/>
      <c r="BX155" s="18"/>
      <c r="BY155" s="18"/>
      <c r="BZ155" s="18">
        <v>6.649</v>
      </c>
      <c r="CA155" s="19">
        <v>54.83</v>
      </c>
      <c r="CB155" s="18">
        <v>3.710518143012267</v>
      </c>
      <c r="CC155" s="3"/>
      <c r="CD155" s="11"/>
      <c r="CE155" s="8"/>
    </row>
    <row r="156" spans="1:83" ht="17.25" customHeight="1">
      <c r="A156" s="20" t="s">
        <v>331</v>
      </c>
      <c r="B156" s="20" t="s">
        <v>332</v>
      </c>
      <c r="C156" s="20" t="s">
        <v>292</v>
      </c>
      <c r="D156" s="21">
        <v>37856500</v>
      </c>
      <c r="E156" s="21">
        <v>121302000</v>
      </c>
      <c r="F156" s="6">
        <v>159158500</v>
      </c>
      <c r="G156" s="9">
        <v>199100</v>
      </c>
      <c r="H156" s="9">
        <v>158959400</v>
      </c>
      <c r="I156" s="12">
        <v>249741</v>
      </c>
      <c r="J156" s="6">
        <v>159209141</v>
      </c>
      <c r="K156" s="22">
        <v>5.336</v>
      </c>
      <c r="L156" s="10">
        <v>60.36</v>
      </c>
      <c r="M156" s="23"/>
      <c r="N156" s="12"/>
      <c r="O156" s="13">
        <v>105775695</v>
      </c>
      <c r="P156" s="6">
        <f t="shared" si="13"/>
        <v>264984836</v>
      </c>
      <c r="Q156" s="7">
        <v>1722902.02</v>
      </c>
      <c r="R156" s="7">
        <v>0</v>
      </c>
      <c r="S156" s="14">
        <v>-2507</v>
      </c>
      <c r="T156" s="14">
        <f t="shared" si="14"/>
        <v>1720395.02</v>
      </c>
      <c r="U156" s="3"/>
      <c r="V156" s="24">
        <v>1720395.02</v>
      </c>
      <c r="W156" s="15">
        <v>111441.57</v>
      </c>
      <c r="X156" s="15"/>
      <c r="Y156" s="25">
        <v>52996.97</v>
      </c>
      <c r="Z156" s="16">
        <v>4433150.5</v>
      </c>
      <c r="AA156" s="16"/>
      <c r="AB156" s="16"/>
      <c r="AC156" s="16">
        <v>2176940.23</v>
      </c>
      <c r="AD156" s="16"/>
      <c r="AE156" s="16"/>
      <c r="AF156" s="26">
        <v>8494924.290000001</v>
      </c>
      <c r="AG156" s="4">
        <v>4167100</v>
      </c>
      <c r="AH156" s="4"/>
      <c r="AI156" s="4">
        <v>3752800</v>
      </c>
      <c r="AJ156" s="4">
        <v>3750100</v>
      </c>
      <c r="AK156" s="4">
        <v>1477600</v>
      </c>
      <c r="AL156" s="4">
        <v>2244100</v>
      </c>
      <c r="AM156" s="5">
        <v>15391700</v>
      </c>
      <c r="AN156" s="17"/>
      <c r="AO156" s="17">
        <v>2289000</v>
      </c>
      <c r="AP156" s="17">
        <v>500000</v>
      </c>
      <c r="AQ156" s="27">
        <v>2789000</v>
      </c>
      <c r="AR156" s="4">
        <v>13250</v>
      </c>
      <c r="AS156" s="4">
        <v>25500</v>
      </c>
      <c r="AT156" s="4"/>
      <c r="AU156" s="4">
        <v>199100</v>
      </c>
      <c r="AV156" s="4"/>
      <c r="AW156" s="4"/>
      <c r="AX156" s="4"/>
      <c r="AY156" s="4"/>
      <c r="AZ156" s="4"/>
      <c r="BA156" s="4"/>
      <c r="BB156" s="4"/>
      <c r="BC156" s="4"/>
      <c r="BD156" s="4"/>
      <c r="BE156" s="4"/>
      <c r="BF156" s="4"/>
      <c r="BG156" s="4"/>
      <c r="BH156" s="4"/>
      <c r="BI156" s="4"/>
      <c r="BJ156" s="4">
        <v>199100</v>
      </c>
      <c r="BK156" s="4"/>
      <c r="BL156" s="17"/>
      <c r="BM156" s="4"/>
      <c r="BN156" s="3"/>
      <c r="BO156" s="3"/>
      <c r="BP156" s="18"/>
      <c r="BQ156" s="18"/>
      <c r="BR156" s="18"/>
      <c r="BS156" s="18"/>
      <c r="BT156" s="18"/>
      <c r="BU156" s="18"/>
      <c r="BV156" s="18"/>
      <c r="BW156" s="18"/>
      <c r="BX156" s="18"/>
      <c r="BY156" s="18"/>
      <c r="BZ156" s="18">
        <v>5.336</v>
      </c>
      <c r="CA156" s="19">
        <v>60.36</v>
      </c>
      <c r="CB156" s="18">
        <v>3.205815252764124</v>
      </c>
      <c r="CC156" s="3"/>
      <c r="CD156" s="11"/>
      <c r="CE156" s="8"/>
    </row>
    <row r="157" spans="1:83" ht="17.25" customHeight="1">
      <c r="A157" s="20" t="s">
        <v>333</v>
      </c>
      <c r="B157" s="20" t="s">
        <v>334</v>
      </c>
      <c r="C157" s="20" t="s">
        <v>292</v>
      </c>
      <c r="D157" s="21">
        <v>92470700</v>
      </c>
      <c r="E157" s="21">
        <v>325164100</v>
      </c>
      <c r="F157" s="6">
        <v>417634800</v>
      </c>
      <c r="G157" s="9">
        <v>604300</v>
      </c>
      <c r="H157" s="9">
        <v>417030500</v>
      </c>
      <c r="I157" s="12">
        <v>698852</v>
      </c>
      <c r="J157" s="6">
        <v>417729352</v>
      </c>
      <c r="K157" s="22">
        <v>6.192</v>
      </c>
      <c r="L157" s="10">
        <v>55.22</v>
      </c>
      <c r="M157" s="23"/>
      <c r="N157" s="12"/>
      <c r="O157" s="13">
        <v>338999024</v>
      </c>
      <c r="P157" s="6">
        <f t="shared" si="13"/>
        <v>756728376</v>
      </c>
      <c r="Q157" s="7">
        <v>4920163.98</v>
      </c>
      <c r="R157" s="7">
        <v>0</v>
      </c>
      <c r="S157" s="14">
        <v>-1472</v>
      </c>
      <c r="T157" s="14">
        <f t="shared" si="14"/>
        <v>4918691.98</v>
      </c>
      <c r="U157" s="3"/>
      <c r="V157" s="24">
        <v>4918691.98</v>
      </c>
      <c r="W157" s="15">
        <v>318248.4</v>
      </c>
      <c r="X157" s="15"/>
      <c r="Y157" s="25">
        <v>151345.68</v>
      </c>
      <c r="Z157" s="16">
        <v>11860552.5</v>
      </c>
      <c r="AA157" s="16"/>
      <c r="AB157" s="16"/>
      <c r="AC157" s="16">
        <v>8616308.51</v>
      </c>
      <c r="AD157" s="16"/>
      <c r="AE157" s="16"/>
      <c r="AF157" s="26">
        <v>25865147.07</v>
      </c>
      <c r="AG157" s="4">
        <v>17158300</v>
      </c>
      <c r="AH157" s="4"/>
      <c r="AI157" s="4">
        <v>18028800</v>
      </c>
      <c r="AJ157" s="4">
        <v>12590000</v>
      </c>
      <c r="AK157" s="4">
        <v>364400</v>
      </c>
      <c r="AL157" s="4">
        <v>13776900</v>
      </c>
      <c r="AM157" s="5">
        <v>61918400</v>
      </c>
      <c r="AN157" s="17">
        <v>1121000</v>
      </c>
      <c r="AO157" s="17">
        <v>3189848.49</v>
      </c>
      <c r="AP157" s="17">
        <v>650000</v>
      </c>
      <c r="AQ157" s="27">
        <v>4960848.49</v>
      </c>
      <c r="AR157" s="4">
        <v>53250</v>
      </c>
      <c r="AS157" s="4">
        <v>92750</v>
      </c>
      <c r="AT157" s="4"/>
      <c r="AU157" s="4"/>
      <c r="AV157" s="4"/>
      <c r="AW157" s="4"/>
      <c r="AX157" s="4"/>
      <c r="AY157" s="4"/>
      <c r="AZ157" s="4"/>
      <c r="BA157" s="4"/>
      <c r="BB157" s="4"/>
      <c r="BC157" s="4"/>
      <c r="BD157" s="4">
        <v>604300</v>
      </c>
      <c r="BE157" s="4"/>
      <c r="BF157" s="4"/>
      <c r="BG157" s="4"/>
      <c r="BH157" s="4"/>
      <c r="BI157" s="4"/>
      <c r="BJ157" s="4">
        <v>604300</v>
      </c>
      <c r="BK157" s="4"/>
      <c r="BL157" s="17"/>
      <c r="BM157" s="4"/>
      <c r="BN157" s="3"/>
      <c r="BO157" s="3"/>
      <c r="BP157" s="18"/>
      <c r="BQ157" s="18"/>
      <c r="BR157" s="18"/>
      <c r="BS157" s="18"/>
      <c r="BT157" s="18"/>
      <c r="BU157" s="18"/>
      <c r="BV157" s="18"/>
      <c r="BW157" s="18"/>
      <c r="BX157" s="18"/>
      <c r="BY157" s="18"/>
      <c r="BZ157" s="18">
        <v>6.192</v>
      </c>
      <c r="CA157" s="19">
        <v>55.22</v>
      </c>
      <c r="CB157" s="18">
        <v>3.418022620840638</v>
      </c>
      <c r="CC157" s="3"/>
      <c r="CD157" s="11"/>
      <c r="CE157" s="8"/>
    </row>
    <row r="158" spans="1:83" ht="17.25" customHeight="1">
      <c r="A158" s="20" t="s">
        <v>335</v>
      </c>
      <c r="B158" s="20" t="s">
        <v>336</v>
      </c>
      <c r="C158" s="20" t="s">
        <v>292</v>
      </c>
      <c r="D158" s="21">
        <v>49960900</v>
      </c>
      <c r="E158" s="21">
        <v>111350500</v>
      </c>
      <c r="F158" s="6">
        <v>161311400</v>
      </c>
      <c r="G158" s="9">
        <v>263500</v>
      </c>
      <c r="H158" s="9">
        <v>161047900</v>
      </c>
      <c r="I158" s="12">
        <v>111099</v>
      </c>
      <c r="J158" s="6">
        <v>161158999</v>
      </c>
      <c r="K158" s="22">
        <v>5.822</v>
      </c>
      <c r="L158" s="10">
        <v>54.54</v>
      </c>
      <c r="M158" s="23"/>
      <c r="N158" s="12"/>
      <c r="O158" s="13">
        <v>143883625</v>
      </c>
      <c r="P158" s="6">
        <f t="shared" si="13"/>
        <v>305042624</v>
      </c>
      <c r="Q158" s="7">
        <v>1983353.31</v>
      </c>
      <c r="R158" s="7">
        <v>0</v>
      </c>
      <c r="S158" s="14">
        <v>0</v>
      </c>
      <c r="T158" s="14">
        <f t="shared" si="14"/>
        <v>1983353.31</v>
      </c>
      <c r="U158" s="3"/>
      <c r="V158" s="24">
        <v>1983353.31</v>
      </c>
      <c r="W158" s="15">
        <v>128288.21</v>
      </c>
      <c r="X158" s="15"/>
      <c r="Y158" s="25">
        <v>61008.52</v>
      </c>
      <c r="Z158" s="16">
        <v>3197072.5</v>
      </c>
      <c r="AA158" s="16">
        <v>1680719.51</v>
      </c>
      <c r="AB158" s="16"/>
      <c r="AC158" s="16">
        <v>2331626.52</v>
      </c>
      <c r="AD158" s="16"/>
      <c r="AE158" s="16"/>
      <c r="AF158" s="26">
        <v>9382068.57</v>
      </c>
      <c r="AG158" s="4">
        <v>7022300</v>
      </c>
      <c r="AH158" s="4"/>
      <c r="AI158" s="4">
        <v>7554600</v>
      </c>
      <c r="AJ158" s="4">
        <v>8794800</v>
      </c>
      <c r="AK158" s="4"/>
      <c r="AL158" s="4">
        <v>7761600</v>
      </c>
      <c r="AM158" s="5">
        <v>31133300</v>
      </c>
      <c r="AN158" s="17">
        <v>446000</v>
      </c>
      <c r="AO158" s="17">
        <v>1730355.48</v>
      </c>
      <c r="AP158" s="17">
        <v>234000</v>
      </c>
      <c r="AQ158" s="27">
        <v>2410355.48</v>
      </c>
      <c r="AR158" s="4">
        <v>38000</v>
      </c>
      <c r="AS158" s="4">
        <v>52750</v>
      </c>
      <c r="AT158" s="4"/>
      <c r="AU158" s="4"/>
      <c r="AV158" s="4"/>
      <c r="AW158" s="4"/>
      <c r="AX158" s="4"/>
      <c r="AY158" s="4"/>
      <c r="AZ158" s="4"/>
      <c r="BA158" s="4"/>
      <c r="BB158" s="4"/>
      <c r="BC158" s="4"/>
      <c r="BD158" s="4">
        <v>263500</v>
      </c>
      <c r="BE158" s="4"/>
      <c r="BF158" s="4"/>
      <c r="BG158" s="4"/>
      <c r="BH158" s="4"/>
      <c r="BI158" s="4"/>
      <c r="BJ158" s="4">
        <v>263500</v>
      </c>
      <c r="BK158" s="4"/>
      <c r="BL158" s="17"/>
      <c r="BM158" s="4"/>
      <c r="BN158" s="3"/>
      <c r="BO158" s="3"/>
      <c r="BP158" s="18"/>
      <c r="BQ158" s="18"/>
      <c r="BR158" s="18"/>
      <c r="BS158" s="18"/>
      <c r="BT158" s="18"/>
      <c r="BU158" s="18"/>
      <c r="BV158" s="18"/>
      <c r="BW158" s="18"/>
      <c r="BX158" s="18"/>
      <c r="BY158" s="18"/>
      <c r="BZ158" s="18">
        <v>5.822</v>
      </c>
      <c r="CA158" s="19">
        <v>54.54</v>
      </c>
      <c r="CB158" s="18">
        <v>3.075658229979034</v>
      </c>
      <c r="CC158" s="3"/>
      <c r="CD158" s="11"/>
      <c r="CE158" s="8"/>
    </row>
    <row r="159" spans="1:83" ht="17.25" customHeight="1">
      <c r="A159" s="20" t="s">
        <v>337</v>
      </c>
      <c r="B159" s="20" t="s">
        <v>338</v>
      </c>
      <c r="C159" s="20" t="s">
        <v>292</v>
      </c>
      <c r="D159" s="21">
        <v>41419400</v>
      </c>
      <c r="E159" s="21">
        <v>115935000</v>
      </c>
      <c r="F159" s="6">
        <v>157354400</v>
      </c>
      <c r="G159" s="9">
        <v>270500</v>
      </c>
      <c r="H159" s="9">
        <v>157083900</v>
      </c>
      <c r="I159" s="12">
        <v>3383611</v>
      </c>
      <c r="J159" s="6">
        <v>160467511</v>
      </c>
      <c r="K159" s="22">
        <v>5.238</v>
      </c>
      <c r="L159" s="10">
        <v>58.57</v>
      </c>
      <c r="M159" s="23"/>
      <c r="N159" s="12"/>
      <c r="O159" s="13">
        <v>115477617</v>
      </c>
      <c r="P159" s="6">
        <f t="shared" si="13"/>
        <v>275945128</v>
      </c>
      <c r="Q159" s="7">
        <v>1794164.62</v>
      </c>
      <c r="R159" s="7">
        <v>0</v>
      </c>
      <c r="S159" s="14">
        <v>-16061</v>
      </c>
      <c r="T159" s="14">
        <f t="shared" si="14"/>
        <v>1778103.62</v>
      </c>
      <c r="U159" s="3"/>
      <c r="V159" s="24">
        <v>1778103.62</v>
      </c>
      <c r="W159" s="15">
        <v>116051.01</v>
      </c>
      <c r="X159" s="15"/>
      <c r="Y159" s="25">
        <v>55189.03</v>
      </c>
      <c r="Z159" s="16">
        <v>4231639</v>
      </c>
      <c r="AA159" s="16"/>
      <c r="AB159" s="16"/>
      <c r="AC159" s="16">
        <v>2223197.03</v>
      </c>
      <c r="AD159" s="16"/>
      <c r="AE159" s="16"/>
      <c r="AF159" s="26">
        <v>8404179.69</v>
      </c>
      <c r="AG159" s="4">
        <v>4705300</v>
      </c>
      <c r="AH159" s="4">
        <v>2501400</v>
      </c>
      <c r="AI159" s="4">
        <v>4168100</v>
      </c>
      <c r="AJ159" s="4">
        <v>5932600</v>
      </c>
      <c r="AK159" s="4"/>
      <c r="AL159" s="4">
        <v>7760500</v>
      </c>
      <c r="AM159" s="5">
        <v>25067900</v>
      </c>
      <c r="AN159" s="17">
        <v>204700</v>
      </c>
      <c r="AO159" s="17">
        <v>1413951.73</v>
      </c>
      <c r="AP159" s="17">
        <v>484823</v>
      </c>
      <c r="AQ159" s="27">
        <v>2103474.73</v>
      </c>
      <c r="AR159" s="4">
        <v>7500</v>
      </c>
      <c r="AS159" s="4">
        <v>24750</v>
      </c>
      <c r="AT159" s="4"/>
      <c r="AU159" s="4"/>
      <c r="AV159" s="4"/>
      <c r="AW159" s="4"/>
      <c r="AX159" s="4"/>
      <c r="AY159" s="4"/>
      <c r="AZ159" s="4"/>
      <c r="BA159" s="4"/>
      <c r="BB159" s="4"/>
      <c r="BC159" s="4"/>
      <c r="BD159" s="4">
        <v>220600</v>
      </c>
      <c r="BE159" s="4"/>
      <c r="BF159" s="4"/>
      <c r="BG159" s="4"/>
      <c r="BH159" s="4"/>
      <c r="BI159" s="4">
        <v>49900</v>
      </c>
      <c r="BJ159" s="4">
        <v>270500</v>
      </c>
      <c r="BK159" s="4"/>
      <c r="BL159" s="17">
        <v>76930</v>
      </c>
      <c r="BM159" s="4"/>
      <c r="BN159" s="3"/>
      <c r="BO159" s="3"/>
      <c r="BP159" s="18"/>
      <c r="BQ159" s="18"/>
      <c r="BR159" s="18"/>
      <c r="BS159" s="18"/>
      <c r="BT159" s="18"/>
      <c r="BU159" s="18"/>
      <c r="BV159" s="18"/>
      <c r="BW159" s="18"/>
      <c r="BX159" s="18"/>
      <c r="BY159" s="18"/>
      <c r="BZ159" s="18">
        <v>5.238</v>
      </c>
      <c r="CA159" s="19">
        <v>58.57</v>
      </c>
      <c r="CB159" s="18">
        <v>3.045598141526166</v>
      </c>
      <c r="CC159" s="3"/>
      <c r="CD159" s="11"/>
      <c r="CE159" s="8"/>
    </row>
    <row r="160" spans="1:83" ht="17.25" customHeight="1">
      <c r="A160" s="20" t="s">
        <v>339</v>
      </c>
      <c r="B160" s="28" t="s">
        <v>340</v>
      </c>
      <c r="C160" s="20" t="s">
        <v>292</v>
      </c>
      <c r="D160" s="21">
        <v>51933900</v>
      </c>
      <c r="E160" s="21">
        <v>124151700</v>
      </c>
      <c r="F160" s="6">
        <v>176085600</v>
      </c>
      <c r="G160" s="9">
        <v>43200</v>
      </c>
      <c r="H160" s="9">
        <v>176042400</v>
      </c>
      <c r="I160" s="12">
        <v>243415</v>
      </c>
      <c r="J160" s="6">
        <v>176285815</v>
      </c>
      <c r="K160" s="22">
        <v>6.227</v>
      </c>
      <c r="L160" s="10">
        <v>54.5</v>
      </c>
      <c r="M160" s="23"/>
      <c r="N160" s="12"/>
      <c r="O160" s="13">
        <v>147941176</v>
      </c>
      <c r="P160" s="6">
        <f t="shared" si="13"/>
        <v>324226991</v>
      </c>
      <c r="Q160" s="7">
        <v>2108087.94</v>
      </c>
      <c r="R160" s="7">
        <v>0</v>
      </c>
      <c r="S160" s="14">
        <v>-4105</v>
      </c>
      <c r="T160" s="14">
        <f t="shared" si="14"/>
        <v>2103982.94</v>
      </c>
      <c r="U160" s="3"/>
      <c r="V160" s="24">
        <v>2103982.94</v>
      </c>
      <c r="W160" s="15">
        <v>136356.35</v>
      </c>
      <c r="X160" s="15"/>
      <c r="Y160" s="25">
        <v>64845.4</v>
      </c>
      <c r="Z160" s="16">
        <v>5617336</v>
      </c>
      <c r="AA160" s="16"/>
      <c r="AB160" s="16"/>
      <c r="AC160" s="16">
        <v>3053153.13</v>
      </c>
      <c r="AD160" s="16"/>
      <c r="AE160" s="16"/>
      <c r="AF160" s="26">
        <v>10975673.82</v>
      </c>
      <c r="AG160" s="4">
        <v>3072100</v>
      </c>
      <c r="AH160" s="4">
        <v>924700</v>
      </c>
      <c r="AI160" s="4">
        <v>4736400</v>
      </c>
      <c r="AJ160" s="4">
        <v>5195800</v>
      </c>
      <c r="AK160" s="4"/>
      <c r="AL160" s="4">
        <v>1689300</v>
      </c>
      <c r="AM160" s="5">
        <v>15618300</v>
      </c>
      <c r="AN160" s="17">
        <v>390000</v>
      </c>
      <c r="AO160" s="17">
        <v>2220529</v>
      </c>
      <c r="AP160" s="17">
        <v>192000</v>
      </c>
      <c r="AQ160" s="27">
        <v>2802529</v>
      </c>
      <c r="AR160" s="4">
        <v>20750</v>
      </c>
      <c r="AS160" s="4">
        <v>54500</v>
      </c>
      <c r="AT160" s="4"/>
      <c r="AU160" s="4"/>
      <c r="AV160" s="4"/>
      <c r="AW160" s="4"/>
      <c r="AX160" s="4"/>
      <c r="AY160" s="4"/>
      <c r="AZ160" s="4"/>
      <c r="BA160" s="4"/>
      <c r="BB160" s="4"/>
      <c r="BC160" s="4">
        <v>43200</v>
      </c>
      <c r="BD160" s="4"/>
      <c r="BE160" s="4"/>
      <c r="BF160" s="4"/>
      <c r="BG160" s="4"/>
      <c r="BH160" s="4"/>
      <c r="BI160" s="4"/>
      <c r="BJ160" s="4">
        <v>43200</v>
      </c>
      <c r="BK160" s="4"/>
      <c r="BL160" s="17"/>
      <c r="BM160" s="4"/>
      <c r="BN160" s="3"/>
      <c r="BO160" s="3"/>
      <c r="BP160" s="18"/>
      <c r="BQ160" s="18"/>
      <c r="BR160" s="18"/>
      <c r="BS160" s="18"/>
      <c r="BT160" s="18"/>
      <c r="BU160" s="18"/>
      <c r="BV160" s="18"/>
      <c r="BW160" s="18"/>
      <c r="BX160" s="18"/>
      <c r="BY160" s="18"/>
      <c r="BZ160" s="18">
        <v>6.227</v>
      </c>
      <c r="CA160" s="19">
        <v>54.5</v>
      </c>
      <c r="CB160" s="18">
        <v>3.385182025144847</v>
      </c>
      <c r="CC160" s="3"/>
      <c r="CD160" s="11"/>
      <c r="CE160" s="8"/>
    </row>
    <row r="161" spans="1:83" ht="17.25" customHeight="1">
      <c r="A161" s="20" t="s">
        <v>341</v>
      </c>
      <c r="B161" s="20" t="s">
        <v>342</v>
      </c>
      <c r="C161" s="20" t="s">
        <v>292</v>
      </c>
      <c r="D161" s="21">
        <v>60138800</v>
      </c>
      <c r="E161" s="21">
        <v>99604200</v>
      </c>
      <c r="F161" s="6">
        <v>159743000</v>
      </c>
      <c r="G161" s="9">
        <v>255900</v>
      </c>
      <c r="H161" s="9">
        <v>159487100</v>
      </c>
      <c r="I161" s="12">
        <v>133538</v>
      </c>
      <c r="J161" s="6">
        <v>159620638</v>
      </c>
      <c r="K161" s="22">
        <v>5.915</v>
      </c>
      <c r="L161" s="10">
        <v>53.82</v>
      </c>
      <c r="M161" s="23"/>
      <c r="N161" s="12"/>
      <c r="O161" s="13">
        <v>137768801</v>
      </c>
      <c r="P161" s="6">
        <f t="shared" si="13"/>
        <v>297389439</v>
      </c>
      <c r="Q161" s="7">
        <v>1933593.15</v>
      </c>
      <c r="R161" s="7">
        <v>0</v>
      </c>
      <c r="S161" s="14">
        <v>-8739</v>
      </c>
      <c r="T161" s="14">
        <f t="shared" si="14"/>
        <v>1924854.15</v>
      </c>
      <c r="U161" s="3"/>
      <c r="V161" s="24">
        <v>1924854.15</v>
      </c>
      <c r="W161" s="15">
        <v>125069.6</v>
      </c>
      <c r="X161" s="15"/>
      <c r="Y161" s="25">
        <v>59477.89</v>
      </c>
      <c r="Z161" s="16">
        <v>4138967</v>
      </c>
      <c r="AA161" s="16"/>
      <c r="AB161" s="16"/>
      <c r="AC161" s="16">
        <v>3191700</v>
      </c>
      <c r="AD161" s="16"/>
      <c r="AE161" s="16"/>
      <c r="AF161" s="26">
        <v>9440068.64</v>
      </c>
      <c r="AG161" s="4">
        <v>3146900</v>
      </c>
      <c r="AH161" s="4">
        <v>100000</v>
      </c>
      <c r="AI161" s="4">
        <v>3582500</v>
      </c>
      <c r="AJ161" s="4">
        <v>3427600</v>
      </c>
      <c r="AK161" s="4"/>
      <c r="AL161" s="4">
        <v>1024200</v>
      </c>
      <c r="AM161" s="5">
        <v>11281200</v>
      </c>
      <c r="AN161" s="17">
        <v>289000</v>
      </c>
      <c r="AO161" s="17">
        <v>927400</v>
      </c>
      <c r="AP161" s="17">
        <v>240000</v>
      </c>
      <c r="AQ161" s="27">
        <v>1456400</v>
      </c>
      <c r="AR161" s="4">
        <v>14000</v>
      </c>
      <c r="AS161" s="4">
        <v>42250</v>
      </c>
      <c r="AT161" s="4"/>
      <c r="AU161" s="4"/>
      <c r="AV161" s="4"/>
      <c r="AW161" s="4"/>
      <c r="AX161" s="4"/>
      <c r="AY161" s="4"/>
      <c r="AZ161" s="4"/>
      <c r="BA161" s="4"/>
      <c r="BB161" s="4"/>
      <c r="BC161" s="4"/>
      <c r="BD161" s="4">
        <v>255900</v>
      </c>
      <c r="BE161" s="4"/>
      <c r="BF161" s="4"/>
      <c r="BG161" s="4"/>
      <c r="BH161" s="4"/>
      <c r="BI161" s="4"/>
      <c r="BJ161" s="4">
        <v>255900</v>
      </c>
      <c r="BK161" s="4"/>
      <c r="BL161" s="17"/>
      <c r="BM161" s="4"/>
      <c r="BN161" s="3"/>
      <c r="BO161" s="3"/>
      <c r="BP161" s="18"/>
      <c r="BQ161" s="18"/>
      <c r="BR161" s="18"/>
      <c r="BS161" s="18"/>
      <c r="BT161" s="18"/>
      <c r="BU161" s="18"/>
      <c r="BV161" s="18"/>
      <c r="BW161" s="18"/>
      <c r="BX161" s="18"/>
      <c r="BY161" s="18"/>
      <c r="BZ161" s="18">
        <v>5.915</v>
      </c>
      <c r="CA161" s="19">
        <v>53.82</v>
      </c>
      <c r="CB161" s="18">
        <v>3.174311997004036</v>
      </c>
      <c r="CC161" s="3"/>
      <c r="CD161" s="11"/>
      <c r="CE161" s="8"/>
    </row>
    <row r="162" spans="1:83" ht="17.25" customHeight="1">
      <c r="A162" s="20" t="s">
        <v>343</v>
      </c>
      <c r="B162" s="20" t="s">
        <v>344</v>
      </c>
      <c r="C162" s="20" t="s">
        <v>292</v>
      </c>
      <c r="D162" s="21">
        <v>387002200</v>
      </c>
      <c r="E162" s="21">
        <v>1171510200</v>
      </c>
      <c r="F162" s="6">
        <v>1558512400</v>
      </c>
      <c r="G162" s="9">
        <v>8850400</v>
      </c>
      <c r="H162" s="9">
        <v>1549662000</v>
      </c>
      <c r="I162" s="12">
        <v>2788010</v>
      </c>
      <c r="J162" s="6">
        <v>1552450010</v>
      </c>
      <c r="K162" s="22">
        <v>4.931</v>
      </c>
      <c r="L162" s="10">
        <v>58.71</v>
      </c>
      <c r="M162" s="23"/>
      <c r="N162" s="12"/>
      <c r="O162" s="13">
        <v>1160421120</v>
      </c>
      <c r="P162" s="6">
        <f t="shared" si="13"/>
        <v>2712871130</v>
      </c>
      <c r="Q162" s="7">
        <v>17638787.23</v>
      </c>
      <c r="R162" s="7">
        <v>0</v>
      </c>
      <c r="S162" s="14">
        <v>-113324</v>
      </c>
      <c r="T162" s="14">
        <f t="shared" si="14"/>
        <v>17525463.23</v>
      </c>
      <c r="U162" s="3"/>
      <c r="V162" s="24">
        <v>17525463.23</v>
      </c>
      <c r="W162" s="15"/>
      <c r="X162" s="15"/>
      <c r="Y162" s="25">
        <v>542574.23</v>
      </c>
      <c r="Z162" s="16">
        <v>37049782.5</v>
      </c>
      <c r="AA162" s="16"/>
      <c r="AB162" s="16"/>
      <c r="AC162" s="16">
        <v>20536702.12</v>
      </c>
      <c r="AD162" s="16"/>
      <c r="AE162" s="16">
        <v>888297.88</v>
      </c>
      <c r="AF162" s="26">
        <v>76542819.96</v>
      </c>
      <c r="AG162" s="4">
        <v>94584600</v>
      </c>
      <c r="AH162" s="4">
        <v>9819200</v>
      </c>
      <c r="AI162" s="4">
        <v>56846400</v>
      </c>
      <c r="AJ162" s="4">
        <v>43796200</v>
      </c>
      <c r="AK162" s="4">
        <v>6207500</v>
      </c>
      <c r="AL162" s="4">
        <v>65244800</v>
      </c>
      <c r="AM162" s="5">
        <v>276498700</v>
      </c>
      <c r="AN162" s="17">
        <v>750000</v>
      </c>
      <c r="AO162" s="17">
        <v>11830000</v>
      </c>
      <c r="AP162" s="17">
        <v>2300000</v>
      </c>
      <c r="AQ162" s="27">
        <v>14880000</v>
      </c>
      <c r="AR162" s="4">
        <v>167250</v>
      </c>
      <c r="AS162" s="4">
        <v>268000</v>
      </c>
      <c r="AT162" s="4"/>
      <c r="AU162" s="4"/>
      <c r="AV162" s="4"/>
      <c r="AW162" s="4"/>
      <c r="AX162" s="4"/>
      <c r="AY162" s="4"/>
      <c r="AZ162" s="4"/>
      <c r="BA162" s="4"/>
      <c r="BB162" s="4"/>
      <c r="BC162" s="4"/>
      <c r="BD162" s="4">
        <v>3405700</v>
      </c>
      <c r="BE162" s="4"/>
      <c r="BF162" s="4"/>
      <c r="BG162" s="4"/>
      <c r="BH162" s="4"/>
      <c r="BI162" s="4">
        <v>5444700</v>
      </c>
      <c r="BJ162" s="4">
        <v>8850400</v>
      </c>
      <c r="BK162" s="4"/>
      <c r="BL162" s="17"/>
      <c r="BM162" s="4"/>
      <c r="BN162" s="3"/>
      <c r="BO162" s="3"/>
      <c r="BP162" s="18"/>
      <c r="BQ162" s="18"/>
      <c r="BR162" s="18"/>
      <c r="BS162" s="18"/>
      <c r="BT162" s="18"/>
      <c r="BU162" s="18"/>
      <c r="BV162" s="18"/>
      <c r="BW162" s="18"/>
      <c r="BX162" s="18"/>
      <c r="BY162" s="18"/>
      <c r="BZ162" s="18">
        <v>4.931</v>
      </c>
      <c r="CA162" s="19">
        <v>58.71</v>
      </c>
      <c r="CB162" s="18">
        <v>2.8214690743529713</v>
      </c>
      <c r="CC162" s="3"/>
      <c r="CD162" s="11"/>
      <c r="CE162" s="8"/>
    </row>
    <row r="163" spans="1:83" ht="17.25" customHeight="1">
      <c r="A163" s="20" t="s">
        <v>345</v>
      </c>
      <c r="B163" s="20" t="s">
        <v>346</v>
      </c>
      <c r="C163" s="20" t="s">
        <v>292</v>
      </c>
      <c r="D163" s="21">
        <v>162054000</v>
      </c>
      <c r="E163" s="21">
        <v>371015900</v>
      </c>
      <c r="F163" s="6">
        <v>533069900</v>
      </c>
      <c r="G163" s="9">
        <v>285900</v>
      </c>
      <c r="H163" s="9">
        <v>532784000</v>
      </c>
      <c r="I163" s="12">
        <v>774765</v>
      </c>
      <c r="J163" s="6">
        <v>533558765</v>
      </c>
      <c r="K163" s="22">
        <v>3.533</v>
      </c>
      <c r="L163" s="10">
        <v>99.52</v>
      </c>
      <c r="M163" s="23"/>
      <c r="N163" s="12"/>
      <c r="O163" s="13">
        <v>4271251</v>
      </c>
      <c r="P163" s="6">
        <f t="shared" si="13"/>
        <v>537830016</v>
      </c>
      <c r="Q163" s="7">
        <v>3496911.12</v>
      </c>
      <c r="R163" s="7">
        <v>0</v>
      </c>
      <c r="S163" s="14">
        <v>-4251</v>
      </c>
      <c r="T163" s="14">
        <f t="shared" si="14"/>
        <v>3492660.12</v>
      </c>
      <c r="U163" s="3"/>
      <c r="V163" s="24">
        <v>3492660.12</v>
      </c>
      <c r="W163" s="15">
        <v>226188.88</v>
      </c>
      <c r="X163" s="15"/>
      <c r="Y163" s="25">
        <v>107566</v>
      </c>
      <c r="Z163" s="16">
        <v>10629317</v>
      </c>
      <c r="AA163" s="16"/>
      <c r="AB163" s="16"/>
      <c r="AC163" s="16">
        <v>4391930.23</v>
      </c>
      <c r="AD163" s="16"/>
      <c r="AE163" s="16"/>
      <c r="AF163" s="26">
        <v>18847662.23</v>
      </c>
      <c r="AG163" s="4">
        <v>50580300</v>
      </c>
      <c r="AH163" s="4">
        <v>2017700</v>
      </c>
      <c r="AI163" s="4">
        <v>14078000</v>
      </c>
      <c r="AJ163" s="4">
        <v>9954500</v>
      </c>
      <c r="AK163" s="4"/>
      <c r="AL163" s="4">
        <v>42980100</v>
      </c>
      <c r="AM163" s="5">
        <v>119610600</v>
      </c>
      <c r="AN163" s="17">
        <v>675000</v>
      </c>
      <c r="AO163" s="17">
        <v>2205946.61</v>
      </c>
      <c r="AP163" s="17">
        <v>625000</v>
      </c>
      <c r="AQ163" s="27">
        <v>3505946.61</v>
      </c>
      <c r="AR163" s="4">
        <v>34750</v>
      </c>
      <c r="AS163" s="4">
        <v>71000</v>
      </c>
      <c r="AT163" s="4"/>
      <c r="AU163" s="4"/>
      <c r="AV163" s="4"/>
      <c r="AW163" s="4"/>
      <c r="AX163" s="4"/>
      <c r="AY163" s="4"/>
      <c r="AZ163" s="4"/>
      <c r="BA163" s="4"/>
      <c r="BB163" s="4"/>
      <c r="BC163" s="4"/>
      <c r="BD163" s="4">
        <v>285900</v>
      </c>
      <c r="BE163" s="4"/>
      <c r="BF163" s="4"/>
      <c r="BG163" s="4"/>
      <c r="BH163" s="4"/>
      <c r="BI163" s="4"/>
      <c r="BJ163" s="4">
        <v>285900</v>
      </c>
      <c r="BK163" s="4"/>
      <c r="BL163" s="17"/>
      <c r="BM163" s="4"/>
      <c r="BN163" s="3"/>
      <c r="BO163" s="3"/>
      <c r="BP163" s="18"/>
      <c r="BQ163" s="18"/>
      <c r="BR163" s="18"/>
      <c r="BS163" s="18"/>
      <c r="BT163" s="18"/>
      <c r="BU163" s="18"/>
      <c r="BV163" s="18"/>
      <c r="BW163" s="18"/>
      <c r="BX163" s="18"/>
      <c r="BY163" s="18"/>
      <c r="BZ163" s="18">
        <v>3.533</v>
      </c>
      <c r="CA163" s="19">
        <v>99.52</v>
      </c>
      <c r="CB163" s="18">
        <v>3.504390173344286</v>
      </c>
      <c r="CC163" s="3"/>
      <c r="CD163" s="11"/>
      <c r="CE163" s="8"/>
    </row>
    <row r="164" spans="1:83" ht="17.25" customHeight="1">
      <c r="A164" s="20" t="s">
        <v>347</v>
      </c>
      <c r="B164" s="20" t="s">
        <v>348</v>
      </c>
      <c r="C164" s="20" t="s">
        <v>292</v>
      </c>
      <c r="D164" s="21">
        <v>19569700</v>
      </c>
      <c r="E164" s="21">
        <v>19512300</v>
      </c>
      <c r="F164" s="6">
        <v>39082000</v>
      </c>
      <c r="G164" s="9"/>
      <c r="H164" s="9">
        <v>39082000</v>
      </c>
      <c r="I164" s="12">
        <v>56828</v>
      </c>
      <c r="J164" s="6">
        <v>39138828</v>
      </c>
      <c r="K164" s="22">
        <v>1.4769999999999999</v>
      </c>
      <c r="L164" s="10">
        <v>100</v>
      </c>
      <c r="M164" s="23"/>
      <c r="N164" s="12"/>
      <c r="O164" s="13">
        <v>67935</v>
      </c>
      <c r="P164" s="6">
        <f t="shared" si="13"/>
        <v>39206763</v>
      </c>
      <c r="Q164" s="7">
        <v>254918.02</v>
      </c>
      <c r="R164" s="7">
        <v>0</v>
      </c>
      <c r="S164" s="14">
        <v>0</v>
      </c>
      <c r="T164" s="14">
        <f t="shared" si="14"/>
        <v>254918.02</v>
      </c>
      <c r="U164" s="3"/>
      <c r="V164" s="24">
        <v>254918.02</v>
      </c>
      <c r="W164" s="15">
        <v>16488.73</v>
      </c>
      <c r="X164" s="15"/>
      <c r="Y164" s="25">
        <v>7841.35</v>
      </c>
      <c r="Z164" s="16"/>
      <c r="AA164" s="16"/>
      <c r="AB164" s="16"/>
      <c r="AC164" s="16">
        <v>298772</v>
      </c>
      <c r="AD164" s="16"/>
      <c r="AE164" s="16"/>
      <c r="AF164" s="26">
        <v>578020.1</v>
      </c>
      <c r="AG164" s="4"/>
      <c r="AH164" s="4"/>
      <c r="AI164" s="4"/>
      <c r="AJ164" s="4"/>
      <c r="AK164" s="4"/>
      <c r="AL164" s="4">
        <v>111400</v>
      </c>
      <c r="AM164" s="5">
        <v>111400</v>
      </c>
      <c r="AN164" s="17">
        <v>36973</v>
      </c>
      <c r="AO164" s="17">
        <v>108828</v>
      </c>
      <c r="AP164" s="17"/>
      <c r="AQ164" s="27">
        <v>145801</v>
      </c>
      <c r="AR164" s="4"/>
      <c r="AS164" s="4"/>
      <c r="AT164" s="4"/>
      <c r="AU164" s="4"/>
      <c r="AV164" s="4"/>
      <c r="AW164" s="4"/>
      <c r="AX164" s="4"/>
      <c r="AY164" s="4"/>
      <c r="AZ164" s="4"/>
      <c r="BA164" s="4"/>
      <c r="BB164" s="4"/>
      <c r="BC164" s="4"/>
      <c r="BD164" s="4"/>
      <c r="BE164" s="4"/>
      <c r="BF164" s="4"/>
      <c r="BG164" s="4"/>
      <c r="BH164" s="4"/>
      <c r="BI164" s="4"/>
      <c r="BJ164" s="4">
        <v>0</v>
      </c>
      <c r="BK164" s="4"/>
      <c r="BL164" s="17"/>
      <c r="BM164" s="4"/>
      <c r="BN164" s="3"/>
      <c r="BO164" s="3"/>
      <c r="BP164" s="18"/>
      <c r="BQ164" s="18"/>
      <c r="BR164" s="18"/>
      <c r="BS164" s="18"/>
      <c r="BT164" s="18"/>
      <c r="BU164" s="18"/>
      <c r="BV164" s="18"/>
      <c r="BW164" s="18"/>
      <c r="BX164" s="18"/>
      <c r="BY164" s="18"/>
      <c r="BZ164" s="18">
        <v>1.4769999999999999</v>
      </c>
      <c r="CA164" s="19">
        <v>100</v>
      </c>
      <c r="CB164" s="18">
        <v>1.4742867193601268</v>
      </c>
      <c r="CC164" s="3"/>
      <c r="CD164" s="11"/>
      <c r="CE164" s="8"/>
    </row>
    <row r="165" spans="1:83" ht="17.25" customHeight="1">
      <c r="A165" s="20" t="s">
        <v>349</v>
      </c>
      <c r="B165" s="20" t="s">
        <v>350</v>
      </c>
      <c r="C165" s="20" t="s">
        <v>292</v>
      </c>
      <c r="D165" s="21">
        <v>96696500</v>
      </c>
      <c r="E165" s="21">
        <v>237894000</v>
      </c>
      <c r="F165" s="6">
        <v>334590500</v>
      </c>
      <c r="G165" s="9"/>
      <c r="H165" s="9">
        <v>334590500</v>
      </c>
      <c r="I165" s="12">
        <v>933735</v>
      </c>
      <c r="J165" s="6">
        <v>335524235</v>
      </c>
      <c r="K165" s="22">
        <v>5.351</v>
      </c>
      <c r="L165" s="10">
        <v>58.03</v>
      </c>
      <c r="M165" s="23"/>
      <c r="N165" s="12"/>
      <c r="O165" s="13">
        <v>244388585</v>
      </c>
      <c r="P165" s="6">
        <f t="shared" si="13"/>
        <v>579912820</v>
      </c>
      <c r="Q165" s="7">
        <v>3770528.84</v>
      </c>
      <c r="R165" s="7">
        <v>0</v>
      </c>
      <c r="S165" s="14">
        <v>0</v>
      </c>
      <c r="T165" s="14">
        <f t="shared" si="14"/>
        <v>3770528.84</v>
      </c>
      <c r="U165" s="3"/>
      <c r="V165" s="24">
        <v>3770528.84</v>
      </c>
      <c r="W165" s="15"/>
      <c r="X165" s="15"/>
      <c r="Y165" s="25">
        <v>115982.56</v>
      </c>
      <c r="Z165" s="16">
        <v>6354844</v>
      </c>
      <c r="AA165" s="16">
        <v>2802355.02</v>
      </c>
      <c r="AB165" s="16"/>
      <c r="AC165" s="16">
        <v>4715853.46</v>
      </c>
      <c r="AD165" s="16"/>
      <c r="AE165" s="16">
        <v>193487.61</v>
      </c>
      <c r="AF165" s="26">
        <v>17953051.49</v>
      </c>
      <c r="AG165" s="4">
        <v>25366200</v>
      </c>
      <c r="AH165" s="4"/>
      <c r="AI165" s="4">
        <v>9469400</v>
      </c>
      <c r="AJ165" s="4">
        <v>6189600</v>
      </c>
      <c r="AK165" s="4"/>
      <c r="AL165" s="4">
        <v>3596600</v>
      </c>
      <c r="AM165" s="5">
        <v>44621800</v>
      </c>
      <c r="AN165" s="17">
        <v>200000</v>
      </c>
      <c r="AO165" s="17">
        <v>1852704.7</v>
      </c>
      <c r="AP165" s="17">
        <v>300000</v>
      </c>
      <c r="AQ165" s="27">
        <v>2352704.7</v>
      </c>
      <c r="AR165" s="4">
        <v>64750</v>
      </c>
      <c r="AS165" s="4">
        <v>109750</v>
      </c>
      <c r="AT165" s="4"/>
      <c r="AU165" s="4"/>
      <c r="AV165" s="4"/>
      <c r="AW165" s="4"/>
      <c r="AX165" s="4"/>
      <c r="AY165" s="4"/>
      <c r="AZ165" s="4"/>
      <c r="BA165" s="4"/>
      <c r="BB165" s="4"/>
      <c r="BC165" s="4"/>
      <c r="BD165" s="4"/>
      <c r="BE165" s="4"/>
      <c r="BF165" s="4"/>
      <c r="BG165" s="4"/>
      <c r="BH165" s="4"/>
      <c r="BI165" s="4"/>
      <c r="BJ165" s="4">
        <v>0</v>
      </c>
      <c r="BK165" s="4"/>
      <c r="BL165" s="17"/>
      <c r="BM165" s="4"/>
      <c r="BN165" s="3"/>
      <c r="BO165" s="3"/>
      <c r="BP165" s="18"/>
      <c r="BQ165" s="18"/>
      <c r="BR165" s="18"/>
      <c r="BS165" s="18"/>
      <c r="BT165" s="18"/>
      <c r="BU165" s="18"/>
      <c r="BV165" s="18"/>
      <c r="BW165" s="18"/>
      <c r="BX165" s="18"/>
      <c r="BY165" s="18"/>
      <c r="BZ165" s="18">
        <v>5.351</v>
      </c>
      <c r="CA165" s="19">
        <v>58.03</v>
      </c>
      <c r="CB165" s="18">
        <v>3.095819038799659</v>
      </c>
      <c r="CC165" s="3"/>
      <c r="CD165" s="11"/>
      <c r="CE165" s="8"/>
    </row>
    <row r="166" spans="1:83" ht="17.25" customHeight="1">
      <c r="A166" s="20" t="s">
        <v>351</v>
      </c>
      <c r="B166" s="20" t="s">
        <v>352</v>
      </c>
      <c r="C166" s="20" t="s">
        <v>292</v>
      </c>
      <c r="D166" s="21">
        <v>119389100</v>
      </c>
      <c r="E166" s="21">
        <v>224563726</v>
      </c>
      <c r="F166" s="6">
        <v>343952826</v>
      </c>
      <c r="G166" s="9">
        <v>745300</v>
      </c>
      <c r="H166" s="9">
        <v>343207526</v>
      </c>
      <c r="I166" s="12">
        <v>482451</v>
      </c>
      <c r="J166" s="6">
        <v>343689977</v>
      </c>
      <c r="K166" s="22">
        <v>3.274</v>
      </c>
      <c r="L166" s="10">
        <v>99.2</v>
      </c>
      <c r="M166" s="23"/>
      <c r="N166" s="12"/>
      <c r="O166" s="13">
        <v>13106413</v>
      </c>
      <c r="P166" s="6">
        <f t="shared" si="13"/>
        <v>356796390</v>
      </c>
      <c r="Q166" s="7">
        <v>2319850.56</v>
      </c>
      <c r="R166" s="7">
        <v>0</v>
      </c>
      <c r="S166" s="14">
        <v>-66</v>
      </c>
      <c r="T166" s="14">
        <f t="shared" si="14"/>
        <v>2319784.56</v>
      </c>
      <c r="U166" s="3"/>
      <c r="V166" s="24">
        <v>2319784.56</v>
      </c>
      <c r="W166" s="15">
        <v>150053.68</v>
      </c>
      <c r="X166" s="15"/>
      <c r="Y166" s="25">
        <v>71359.28</v>
      </c>
      <c r="Z166" s="16">
        <v>3565417</v>
      </c>
      <c r="AA166" s="16">
        <v>2135916.43</v>
      </c>
      <c r="AB166" s="16"/>
      <c r="AC166" s="16">
        <v>3007342.81</v>
      </c>
      <c r="AD166" s="16"/>
      <c r="AE166" s="16"/>
      <c r="AF166" s="26">
        <v>11249873.76</v>
      </c>
      <c r="AG166" s="4">
        <v>10839000</v>
      </c>
      <c r="AH166" s="4"/>
      <c r="AI166" s="4">
        <v>9442600</v>
      </c>
      <c r="AJ166" s="4">
        <v>7567320</v>
      </c>
      <c r="AK166" s="4"/>
      <c r="AL166" s="4">
        <v>13982100</v>
      </c>
      <c r="AM166" s="5">
        <v>41831020</v>
      </c>
      <c r="AN166" s="17">
        <v>239045</v>
      </c>
      <c r="AO166" s="17">
        <v>1554092.25</v>
      </c>
      <c r="AP166" s="17">
        <v>434934.44</v>
      </c>
      <c r="AQ166" s="27">
        <v>2228071.69</v>
      </c>
      <c r="AR166" s="4">
        <v>32000</v>
      </c>
      <c r="AS166" s="4">
        <v>56000</v>
      </c>
      <c r="AT166" s="4"/>
      <c r="AU166" s="4"/>
      <c r="AV166" s="4"/>
      <c r="AW166" s="4"/>
      <c r="AX166" s="4"/>
      <c r="AY166" s="4"/>
      <c r="AZ166" s="4"/>
      <c r="BA166" s="4"/>
      <c r="BB166" s="4"/>
      <c r="BC166" s="4">
        <v>171700</v>
      </c>
      <c r="BD166" s="4">
        <v>573600</v>
      </c>
      <c r="BE166" s="4"/>
      <c r="BF166" s="4"/>
      <c r="BG166" s="4"/>
      <c r="BH166" s="4"/>
      <c r="BI166" s="4"/>
      <c r="BJ166" s="4">
        <v>745300</v>
      </c>
      <c r="BK166" s="4"/>
      <c r="BL166" s="17"/>
      <c r="BM166" s="4"/>
      <c r="BN166" s="3"/>
      <c r="BO166" s="3"/>
      <c r="BP166" s="18"/>
      <c r="BQ166" s="18"/>
      <c r="BR166" s="18"/>
      <c r="BS166" s="18"/>
      <c r="BT166" s="18"/>
      <c r="BU166" s="18"/>
      <c r="BV166" s="18"/>
      <c r="BW166" s="18"/>
      <c r="BX166" s="18"/>
      <c r="BY166" s="18"/>
      <c r="BZ166" s="18">
        <v>3.274</v>
      </c>
      <c r="CA166" s="19">
        <v>99.2</v>
      </c>
      <c r="CB166" s="18">
        <v>3.1530234260497982</v>
      </c>
      <c r="CC166" s="3"/>
      <c r="CD166" s="11"/>
      <c r="CE166" s="8"/>
    </row>
    <row r="167" spans="1:83" ht="17.25" customHeight="1">
      <c r="A167" s="20" t="s">
        <v>353</v>
      </c>
      <c r="B167" s="20" t="s">
        <v>354</v>
      </c>
      <c r="C167" s="20" t="s">
        <v>292</v>
      </c>
      <c r="D167" s="21">
        <v>83750000</v>
      </c>
      <c r="E167" s="21">
        <v>203059000</v>
      </c>
      <c r="F167" s="6">
        <v>286809000</v>
      </c>
      <c r="G167" s="9">
        <v>1024900</v>
      </c>
      <c r="H167" s="9">
        <v>285784100</v>
      </c>
      <c r="I167" s="12">
        <v>452738</v>
      </c>
      <c r="J167" s="6">
        <v>286236838</v>
      </c>
      <c r="K167" s="22">
        <v>5.5360000000000005</v>
      </c>
      <c r="L167" s="10">
        <v>56.15</v>
      </c>
      <c r="M167" s="23"/>
      <c r="N167" s="12"/>
      <c r="O167" s="13">
        <v>225151581</v>
      </c>
      <c r="P167" s="6">
        <f t="shared" si="13"/>
        <v>511388419</v>
      </c>
      <c r="Q167" s="7">
        <v>3324990.79</v>
      </c>
      <c r="R167" s="7">
        <v>0</v>
      </c>
      <c r="S167" s="14">
        <v>-8807</v>
      </c>
      <c r="T167" s="14">
        <f t="shared" si="14"/>
        <v>3316183.79</v>
      </c>
      <c r="U167" s="3"/>
      <c r="V167" s="24">
        <v>3316183.79</v>
      </c>
      <c r="W167" s="15"/>
      <c r="X167" s="15"/>
      <c r="Y167" s="25">
        <v>102277.68</v>
      </c>
      <c r="Z167" s="16">
        <v>6027509</v>
      </c>
      <c r="AA167" s="16">
        <v>3012133.06</v>
      </c>
      <c r="AB167" s="16"/>
      <c r="AC167" s="16">
        <v>3188239.66</v>
      </c>
      <c r="AD167" s="16">
        <v>28623.68</v>
      </c>
      <c r="AE167" s="16">
        <v>169801.93</v>
      </c>
      <c r="AF167" s="26">
        <v>15844768.8</v>
      </c>
      <c r="AG167" s="4">
        <v>45442700</v>
      </c>
      <c r="AH167" s="4"/>
      <c r="AI167" s="4">
        <v>6585000</v>
      </c>
      <c r="AJ167" s="4">
        <v>54925700</v>
      </c>
      <c r="AK167" s="4"/>
      <c r="AL167" s="4">
        <v>7349300</v>
      </c>
      <c r="AM167" s="5">
        <v>114302700</v>
      </c>
      <c r="AN167" s="17">
        <v>315000</v>
      </c>
      <c r="AO167" s="17">
        <v>1651571.05</v>
      </c>
      <c r="AP167" s="17">
        <v>350000</v>
      </c>
      <c r="AQ167" s="27">
        <v>2316571.05</v>
      </c>
      <c r="AR167" s="4">
        <v>27000</v>
      </c>
      <c r="AS167" s="4">
        <v>92500</v>
      </c>
      <c r="AT167" s="4"/>
      <c r="AU167" s="4"/>
      <c r="AV167" s="4"/>
      <c r="AW167" s="4"/>
      <c r="AX167" s="4"/>
      <c r="AY167" s="4"/>
      <c r="AZ167" s="4"/>
      <c r="BA167" s="4"/>
      <c r="BB167" s="4"/>
      <c r="BC167" s="4"/>
      <c r="BD167" s="4">
        <v>1024900</v>
      </c>
      <c r="BE167" s="4"/>
      <c r="BF167" s="4"/>
      <c r="BG167" s="4"/>
      <c r="BH167" s="4"/>
      <c r="BI167" s="4"/>
      <c r="BJ167" s="4">
        <v>1024900</v>
      </c>
      <c r="BK167" s="4"/>
      <c r="BL167" s="17"/>
      <c r="BM167" s="4"/>
      <c r="BN167" s="3"/>
      <c r="BO167" s="3"/>
      <c r="BP167" s="18"/>
      <c r="BQ167" s="18"/>
      <c r="BR167" s="18"/>
      <c r="BS167" s="18"/>
      <c r="BT167" s="18"/>
      <c r="BU167" s="18"/>
      <c r="BV167" s="18"/>
      <c r="BW167" s="18"/>
      <c r="BX167" s="18"/>
      <c r="BY167" s="18"/>
      <c r="BZ167" s="18">
        <v>5.5360000000000005</v>
      </c>
      <c r="CA167" s="19">
        <v>56.15</v>
      </c>
      <c r="CB167" s="18">
        <v>3.0983824058792386</v>
      </c>
      <c r="CC167" s="3"/>
      <c r="CD167" s="11"/>
      <c r="CE167" s="8"/>
    </row>
    <row r="168" spans="1:83" ht="17.25" customHeight="1">
      <c r="A168" s="20" t="s">
        <v>355</v>
      </c>
      <c r="B168" s="20" t="s">
        <v>356</v>
      </c>
      <c r="C168" s="20" t="s">
        <v>292</v>
      </c>
      <c r="D168" s="21">
        <v>9138000</v>
      </c>
      <c r="E168" s="21">
        <v>7417200</v>
      </c>
      <c r="F168" s="6">
        <v>16555200</v>
      </c>
      <c r="G168" s="9"/>
      <c r="H168" s="9">
        <v>16555200</v>
      </c>
      <c r="I168" s="12">
        <v>1952</v>
      </c>
      <c r="J168" s="6">
        <v>16557152</v>
      </c>
      <c r="K168" s="22">
        <v>1.4709999999999999</v>
      </c>
      <c r="L168" s="10">
        <v>100</v>
      </c>
      <c r="M168" s="23"/>
      <c r="N168" s="12"/>
      <c r="O168" s="13">
        <v>170827</v>
      </c>
      <c r="P168" s="6">
        <f t="shared" si="13"/>
        <v>16727979</v>
      </c>
      <c r="Q168" s="7">
        <v>108763.46</v>
      </c>
      <c r="R168" s="7">
        <v>0</v>
      </c>
      <c r="S168" s="14">
        <v>0</v>
      </c>
      <c r="T168" s="14">
        <f t="shared" si="14"/>
        <v>108763.46</v>
      </c>
      <c r="U168" s="3"/>
      <c r="V168" s="24">
        <v>108763.46</v>
      </c>
      <c r="W168" s="15">
        <v>7035.09</v>
      </c>
      <c r="X168" s="15"/>
      <c r="Y168" s="25">
        <v>3345.6</v>
      </c>
      <c r="Z168" s="16">
        <v>20000</v>
      </c>
      <c r="AA168" s="16"/>
      <c r="AB168" s="16"/>
      <c r="AC168" s="16">
        <v>104265</v>
      </c>
      <c r="AD168" s="16"/>
      <c r="AE168" s="16"/>
      <c r="AF168" s="26">
        <v>243409.15000000002</v>
      </c>
      <c r="AG168" s="4"/>
      <c r="AH168" s="4"/>
      <c r="AI168" s="4">
        <v>312500</v>
      </c>
      <c r="AJ168" s="4"/>
      <c r="AK168" s="4"/>
      <c r="AL168" s="4"/>
      <c r="AM168" s="5">
        <v>312500</v>
      </c>
      <c r="AN168" s="17">
        <v>19000</v>
      </c>
      <c r="AO168" s="17">
        <v>2585</v>
      </c>
      <c r="AP168" s="17"/>
      <c r="AQ168" s="27">
        <v>21585</v>
      </c>
      <c r="AR168" s="4"/>
      <c r="AS168" s="4"/>
      <c r="AT168" s="4"/>
      <c r="AU168" s="4"/>
      <c r="AV168" s="4"/>
      <c r="AW168" s="4"/>
      <c r="AX168" s="4"/>
      <c r="AY168" s="4"/>
      <c r="AZ168" s="4"/>
      <c r="BA168" s="4"/>
      <c r="BB168" s="4"/>
      <c r="BC168" s="4"/>
      <c r="BD168" s="4"/>
      <c r="BE168" s="4"/>
      <c r="BF168" s="4"/>
      <c r="BG168" s="4"/>
      <c r="BH168" s="4"/>
      <c r="BI168" s="4"/>
      <c r="BJ168" s="4">
        <v>0</v>
      </c>
      <c r="BK168" s="4"/>
      <c r="BL168" s="17"/>
      <c r="BM168" s="4"/>
      <c r="BN168" s="3"/>
      <c r="BO168" s="3"/>
      <c r="BP168" s="18"/>
      <c r="BQ168" s="18"/>
      <c r="BR168" s="18"/>
      <c r="BS168" s="18"/>
      <c r="BT168" s="18"/>
      <c r="BU168" s="18"/>
      <c r="BV168" s="18"/>
      <c r="BW168" s="18"/>
      <c r="BX168" s="18"/>
      <c r="BY168" s="18"/>
      <c r="BZ168" s="18">
        <v>1.4709999999999999</v>
      </c>
      <c r="CA168" s="19">
        <v>100</v>
      </c>
      <c r="CB168" s="18">
        <v>1.4551019582222098</v>
      </c>
      <c r="CC168" s="3"/>
      <c r="CD168" s="11"/>
      <c r="CE168" s="8"/>
    </row>
    <row r="169" spans="1:83" ht="17.25" customHeight="1">
      <c r="A169" s="20" t="s">
        <v>357</v>
      </c>
      <c r="B169" s="20" t="s">
        <v>358</v>
      </c>
      <c r="C169" s="20" t="s">
        <v>292</v>
      </c>
      <c r="D169" s="21">
        <v>1489865037</v>
      </c>
      <c r="E169" s="21">
        <v>2377407891</v>
      </c>
      <c r="F169" s="6">
        <v>3867272928</v>
      </c>
      <c r="G169" s="9">
        <v>1254900</v>
      </c>
      <c r="H169" s="9">
        <v>3866018028</v>
      </c>
      <c r="I169" s="12">
        <v>6050077</v>
      </c>
      <c r="J169" s="6">
        <v>3872068105</v>
      </c>
      <c r="K169" s="22">
        <v>2.7079999999999997</v>
      </c>
      <c r="L169" s="10">
        <v>101.43</v>
      </c>
      <c r="M169" s="23"/>
      <c r="N169" s="12"/>
      <c r="O169" s="13">
        <v>-48694822</v>
      </c>
      <c r="P169" s="6">
        <f t="shared" si="13"/>
        <v>3823373283</v>
      </c>
      <c r="Q169" s="7">
        <v>24859149.07</v>
      </c>
      <c r="R169" s="7">
        <v>0</v>
      </c>
      <c r="S169" s="14">
        <v>321416</v>
      </c>
      <c r="T169" s="14">
        <f t="shared" si="14"/>
        <v>25180565.07</v>
      </c>
      <c r="U169" s="3"/>
      <c r="V169" s="24">
        <v>25180565.07</v>
      </c>
      <c r="W169" s="15">
        <v>1607951.37</v>
      </c>
      <c r="X169" s="15"/>
      <c r="Y169" s="25">
        <v>764674.66</v>
      </c>
      <c r="Z169" s="16">
        <v>41417415</v>
      </c>
      <c r="AA169" s="16">
        <v>18761704.01</v>
      </c>
      <c r="AB169" s="16"/>
      <c r="AC169" s="16">
        <v>16344887</v>
      </c>
      <c r="AD169" s="16">
        <v>770000</v>
      </c>
      <c r="AE169" s="16"/>
      <c r="AF169" s="26">
        <v>104847197.11</v>
      </c>
      <c r="AG169" s="4">
        <v>88325700</v>
      </c>
      <c r="AH169" s="4">
        <v>6507700</v>
      </c>
      <c r="AI169" s="4">
        <v>55928300</v>
      </c>
      <c r="AJ169" s="4">
        <v>88178800</v>
      </c>
      <c r="AK169" s="4">
        <v>90100</v>
      </c>
      <c r="AL169" s="4">
        <v>96907200</v>
      </c>
      <c r="AM169" s="5">
        <v>335937800</v>
      </c>
      <c r="AN169" s="17">
        <v>2440000</v>
      </c>
      <c r="AO169" s="17">
        <v>5715112.62</v>
      </c>
      <c r="AP169" s="17">
        <v>1290000.38</v>
      </c>
      <c r="AQ169" s="27">
        <v>9445113</v>
      </c>
      <c r="AR169" s="4">
        <v>28750</v>
      </c>
      <c r="AS169" s="4">
        <v>124750</v>
      </c>
      <c r="AT169" s="4"/>
      <c r="AU169" s="4"/>
      <c r="AV169" s="4"/>
      <c r="AW169" s="4"/>
      <c r="AX169" s="4"/>
      <c r="AY169" s="4"/>
      <c r="AZ169" s="4"/>
      <c r="BA169" s="4"/>
      <c r="BB169" s="4"/>
      <c r="BC169" s="4"/>
      <c r="BD169" s="4">
        <v>1254900</v>
      </c>
      <c r="BE169" s="4"/>
      <c r="BF169" s="4"/>
      <c r="BG169" s="4"/>
      <c r="BH169" s="4"/>
      <c r="BI169" s="4"/>
      <c r="BJ169" s="4">
        <v>1254900</v>
      </c>
      <c r="BK169" s="4"/>
      <c r="BL169" s="17"/>
      <c r="BM169" s="4"/>
      <c r="BN169" s="3"/>
      <c r="BO169" s="3"/>
      <c r="BP169" s="18"/>
      <c r="BQ169" s="18"/>
      <c r="BR169" s="18"/>
      <c r="BS169" s="18"/>
      <c r="BT169" s="18"/>
      <c r="BU169" s="18"/>
      <c r="BV169" s="18"/>
      <c r="BW169" s="18"/>
      <c r="BX169" s="18"/>
      <c r="BY169" s="18"/>
      <c r="BZ169" s="18">
        <v>2.7079999999999997</v>
      </c>
      <c r="CA169" s="19">
        <v>101.43</v>
      </c>
      <c r="CB169" s="18">
        <v>2.7422694398212646</v>
      </c>
      <c r="CC169" s="3"/>
      <c r="CD169" s="11"/>
      <c r="CE169" s="8"/>
    </row>
    <row r="170" spans="1:83" ht="17.25" customHeight="1">
      <c r="A170" s="20" t="s">
        <v>359</v>
      </c>
      <c r="B170" s="20" t="s">
        <v>360</v>
      </c>
      <c r="C170" s="20" t="s">
        <v>292</v>
      </c>
      <c r="D170" s="21">
        <v>134633200</v>
      </c>
      <c r="E170" s="21">
        <v>336127800</v>
      </c>
      <c r="F170" s="6">
        <v>470761000</v>
      </c>
      <c r="G170" s="9">
        <v>79000</v>
      </c>
      <c r="H170" s="9">
        <v>470682000</v>
      </c>
      <c r="I170" s="12">
        <v>1128609</v>
      </c>
      <c r="J170" s="6">
        <v>471810609</v>
      </c>
      <c r="K170" s="22">
        <v>5.198</v>
      </c>
      <c r="L170" s="10">
        <v>52.3</v>
      </c>
      <c r="M170" s="23"/>
      <c r="N170" s="12"/>
      <c r="O170" s="13">
        <v>430392983</v>
      </c>
      <c r="P170" s="6">
        <f t="shared" si="13"/>
        <v>902203592</v>
      </c>
      <c r="Q170" s="7">
        <v>5866027.7</v>
      </c>
      <c r="R170" s="7">
        <v>0</v>
      </c>
      <c r="S170" s="14">
        <v>-3360</v>
      </c>
      <c r="T170" s="14">
        <f t="shared" si="14"/>
        <v>5862667.7</v>
      </c>
      <c r="U170" s="3"/>
      <c r="V170" s="24">
        <v>5862667.7</v>
      </c>
      <c r="W170" s="15"/>
      <c r="X170" s="15"/>
      <c r="Y170" s="25">
        <v>180440.72</v>
      </c>
      <c r="Z170" s="16">
        <v>12080292</v>
      </c>
      <c r="AA170" s="16"/>
      <c r="AB170" s="16"/>
      <c r="AC170" s="16">
        <v>6096391.38</v>
      </c>
      <c r="AD170" s="16"/>
      <c r="AE170" s="16">
        <v>301536</v>
      </c>
      <c r="AF170" s="26">
        <v>24521327.8</v>
      </c>
      <c r="AG170" s="4">
        <v>14708400</v>
      </c>
      <c r="AH170" s="4">
        <v>7555900</v>
      </c>
      <c r="AI170" s="4">
        <v>20076600</v>
      </c>
      <c r="AJ170" s="4">
        <v>4900600</v>
      </c>
      <c r="AK170" s="4">
        <v>282400</v>
      </c>
      <c r="AL170" s="4">
        <v>6346000</v>
      </c>
      <c r="AM170" s="5">
        <v>53869900</v>
      </c>
      <c r="AN170" s="17">
        <v>872000</v>
      </c>
      <c r="AO170" s="17">
        <v>2081657.92</v>
      </c>
      <c r="AP170" s="17">
        <v>561000</v>
      </c>
      <c r="AQ170" s="27">
        <v>3514657.92</v>
      </c>
      <c r="AR170" s="4">
        <v>31500</v>
      </c>
      <c r="AS170" s="4">
        <v>100750</v>
      </c>
      <c r="AT170" s="4"/>
      <c r="AU170" s="4">
        <v>79000</v>
      </c>
      <c r="AV170" s="4"/>
      <c r="AW170" s="4"/>
      <c r="AX170" s="4"/>
      <c r="AY170" s="4"/>
      <c r="AZ170" s="4"/>
      <c r="BA170" s="4"/>
      <c r="BB170" s="4"/>
      <c r="BC170" s="4"/>
      <c r="BD170" s="4"/>
      <c r="BE170" s="4"/>
      <c r="BF170" s="4"/>
      <c r="BG170" s="4"/>
      <c r="BH170" s="4"/>
      <c r="BI170" s="4"/>
      <c r="BJ170" s="4">
        <v>79000</v>
      </c>
      <c r="BK170" s="4"/>
      <c r="BL170" s="17"/>
      <c r="BM170" s="4"/>
      <c r="BN170" s="3"/>
      <c r="BO170" s="3"/>
      <c r="BP170" s="18"/>
      <c r="BQ170" s="18"/>
      <c r="BR170" s="18"/>
      <c r="BS170" s="18"/>
      <c r="BT170" s="18"/>
      <c r="BU170" s="18"/>
      <c r="BV170" s="18"/>
      <c r="BW170" s="18"/>
      <c r="BX170" s="18"/>
      <c r="BY170" s="18"/>
      <c r="BZ170" s="18">
        <v>5.198</v>
      </c>
      <c r="CA170" s="19">
        <v>52.3</v>
      </c>
      <c r="CB170" s="18">
        <v>2.7179372834950986</v>
      </c>
      <c r="CC170" s="3"/>
      <c r="CD170" s="11"/>
      <c r="CE170" s="8"/>
    </row>
    <row r="171" spans="1:83" ht="17.25" customHeight="1">
      <c r="A171" s="20" t="s">
        <v>361</v>
      </c>
      <c r="B171" s="20" t="s">
        <v>362</v>
      </c>
      <c r="C171" s="20" t="s">
        <v>292</v>
      </c>
      <c r="D171" s="21">
        <v>332270670</v>
      </c>
      <c r="E171" s="21">
        <v>1244007800</v>
      </c>
      <c r="F171" s="6">
        <v>1576278470</v>
      </c>
      <c r="G171" s="9">
        <v>16146700</v>
      </c>
      <c r="H171" s="9">
        <v>1560131770</v>
      </c>
      <c r="I171" s="12">
        <v>3502155</v>
      </c>
      <c r="J171" s="6">
        <v>1563633925</v>
      </c>
      <c r="K171" s="22">
        <v>5.055000000000001</v>
      </c>
      <c r="L171" s="10">
        <v>51.58</v>
      </c>
      <c r="M171" s="23"/>
      <c r="N171" s="12"/>
      <c r="O171" s="13">
        <v>1492698620</v>
      </c>
      <c r="P171" s="6">
        <f t="shared" si="13"/>
        <v>3056332545</v>
      </c>
      <c r="Q171" s="7">
        <v>19871935.26</v>
      </c>
      <c r="R171" s="7">
        <v>0</v>
      </c>
      <c r="S171" s="14">
        <v>-20653</v>
      </c>
      <c r="T171" s="14">
        <f t="shared" si="14"/>
        <v>19851282.26</v>
      </c>
      <c r="U171" s="3"/>
      <c r="V171" s="24">
        <v>19851282.26</v>
      </c>
      <c r="W171" s="15">
        <v>1285366.02</v>
      </c>
      <c r="X171" s="15"/>
      <c r="Y171" s="25">
        <v>611266.51</v>
      </c>
      <c r="Z171" s="16">
        <v>44042998.5</v>
      </c>
      <c r="AA171" s="16"/>
      <c r="AB171" s="16"/>
      <c r="AC171" s="16">
        <v>13247500</v>
      </c>
      <c r="AD171" s="16"/>
      <c r="AE171" s="16"/>
      <c r="AF171" s="26">
        <v>79038413.29</v>
      </c>
      <c r="AG171" s="4">
        <v>46857400</v>
      </c>
      <c r="AH171" s="4">
        <v>563800</v>
      </c>
      <c r="AI171" s="4">
        <v>157086300</v>
      </c>
      <c r="AJ171" s="4">
        <v>7809800</v>
      </c>
      <c r="AK171" s="4">
        <v>109700</v>
      </c>
      <c r="AL171" s="4">
        <v>54947200</v>
      </c>
      <c r="AM171" s="5">
        <v>267374200</v>
      </c>
      <c r="AN171" s="17">
        <v>1700000</v>
      </c>
      <c r="AO171" s="17">
        <v>12399759</v>
      </c>
      <c r="AP171" s="17">
        <v>2300000</v>
      </c>
      <c r="AQ171" s="27">
        <v>16399759</v>
      </c>
      <c r="AR171" s="4">
        <v>130750</v>
      </c>
      <c r="AS171" s="4">
        <v>264750</v>
      </c>
      <c r="AT171" s="4"/>
      <c r="AU171" s="4"/>
      <c r="AV171" s="4"/>
      <c r="AW171" s="4"/>
      <c r="AX171" s="4"/>
      <c r="AY171" s="4"/>
      <c r="AZ171" s="4"/>
      <c r="BA171" s="4"/>
      <c r="BB171" s="4"/>
      <c r="BC171" s="4"/>
      <c r="BD171" s="4"/>
      <c r="BE171" s="4"/>
      <c r="BF171" s="4"/>
      <c r="BG171" s="4"/>
      <c r="BH171" s="4"/>
      <c r="BI171" s="4">
        <v>16146700</v>
      </c>
      <c r="BJ171" s="4">
        <v>16146700</v>
      </c>
      <c r="BK171" s="4"/>
      <c r="BL171" s="17"/>
      <c r="BM171" s="4"/>
      <c r="BN171" s="3"/>
      <c r="BO171" s="3"/>
      <c r="BP171" s="18"/>
      <c r="BQ171" s="18"/>
      <c r="BR171" s="18"/>
      <c r="BS171" s="18"/>
      <c r="BT171" s="18"/>
      <c r="BU171" s="18"/>
      <c r="BV171" s="18"/>
      <c r="BW171" s="18"/>
      <c r="BX171" s="18"/>
      <c r="BY171" s="18"/>
      <c r="BZ171" s="18">
        <v>5.055000000000001</v>
      </c>
      <c r="CA171" s="19">
        <v>51.58</v>
      </c>
      <c r="CB171" s="18">
        <v>2.5860541065566545</v>
      </c>
      <c r="CC171" s="3"/>
      <c r="CD171" s="11"/>
      <c r="CE171" s="8"/>
    </row>
    <row r="172" spans="1:83" ht="17.25" customHeight="1">
      <c r="A172" s="20" t="s">
        <v>363</v>
      </c>
      <c r="B172" s="20" t="s">
        <v>364</v>
      </c>
      <c r="C172" s="20" t="s">
        <v>292</v>
      </c>
      <c r="D172" s="21">
        <v>13252300</v>
      </c>
      <c r="E172" s="21">
        <v>37003350</v>
      </c>
      <c r="F172" s="6">
        <v>50255650</v>
      </c>
      <c r="G172" s="9"/>
      <c r="H172" s="9">
        <v>50255650</v>
      </c>
      <c r="I172" s="12">
        <v>24963</v>
      </c>
      <c r="J172" s="6">
        <v>50280613</v>
      </c>
      <c r="K172" s="22">
        <v>8.538</v>
      </c>
      <c r="L172" s="10">
        <v>49.98</v>
      </c>
      <c r="M172" s="23"/>
      <c r="N172" s="12"/>
      <c r="O172" s="13">
        <v>50532904</v>
      </c>
      <c r="P172" s="6">
        <f t="shared" si="13"/>
        <v>100813517</v>
      </c>
      <c r="Q172" s="7">
        <v>655478.65</v>
      </c>
      <c r="R172" s="7">
        <v>0</v>
      </c>
      <c r="S172" s="14">
        <v>149</v>
      </c>
      <c r="T172" s="14">
        <f t="shared" si="14"/>
        <v>655627.65</v>
      </c>
      <c r="U172" s="3"/>
      <c r="V172" s="24">
        <v>655627.65</v>
      </c>
      <c r="W172" s="15">
        <v>42398.42</v>
      </c>
      <c r="X172" s="15"/>
      <c r="Y172" s="25">
        <v>20162.69</v>
      </c>
      <c r="Z172" s="16">
        <v>1876718</v>
      </c>
      <c r="AA172" s="16"/>
      <c r="AB172" s="16"/>
      <c r="AC172" s="16">
        <v>1697859.08</v>
      </c>
      <c r="AD172" s="16"/>
      <c r="AE172" s="16"/>
      <c r="AF172" s="26">
        <v>4292765.84</v>
      </c>
      <c r="AG172" s="4">
        <v>2158500</v>
      </c>
      <c r="AH172" s="4">
        <v>15000</v>
      </c>
      <c r="AI172" s="4">
        <v>1500800</v>
      </c>
      <c r="AJ172" s="4">
        <v>890500</v>
      </c>
      <c r="AK172" s="4"/>
      <c r="AL172" s="4">
        <v>175600</v>
      </c>
      <c r="AM172" s="5">
        <v>4740400</v>
      </c>
      <c r="AN172" s="17">
        <v>80800</v>
      </c>
      <c r="AO172" s="17">
        <v>744692</v>
      </c>
      <c r="AP172" s="17">
        <v>321550</v>
      </c>
      <c r="AQ172" s="27">
        <v>1147042</v>
      </c>
      <c r="AR172" s="4">
        <v>14000</v>
      </c>
      <c r="AS172" s="4">
        <v>13000</v>
      </c>
      <c r="AT172" s="4"/>
      <c r="AU172" s="4"/>
      <c r="AV172" s="4"/>
      <c r="AW172" s="4"/>
      <c r="AX172" s="4"/>
      <c r="AY172" s="4"/>
      <c r="AZ172" s="4"/>
      <c r="BA172" s="4"/>
      <c r="BB172" s="4"/>
      <c r="BC172" s="4"/>
      <c r="BD172" s="4"/>
      <c r="BE172" s="4"/>
      <c r="BF172" s="4"/>
      <c r="BG172" s="4"/>
      <c r="BH172" s="4"/>
      <c r="BI172" s="4"/>
      <c r="BJ172" s="4">
        <v>0</v>
      </c>
      <c r="BK172" s="4"/>
      <c r="BL172" s="17"/>
      <c r="BM172" s="4"/>
      <c r="BN172" s="3"/>
      <c r="BO172" s="3"/>
      <c r="BP172" s="18"/>
      <c r="BQ172" s="18"/>
      <c r="BR172" s="18"/>
      <c r="BS172" s="18"/>
      <c r="BT172" s="18"/>
      <c r="BU172" s="18"/>
      <c r="BV172" s="18"/>
      <c r="BW172" s="18"/>
      <c r="BX172" s="18"/>
      <c r="BY172" s="18"/>
      <c r="BZ172" s="18">
        <v>8.538</v>
      </c>
      <c r="CA172" s="19">
        <v>49.98</v>
      </c>
      <c r="CB172" s="18">
        <v>4.258125267071081</v>
      </c>
      <c r="CC172" s="3"/>
      <c r="CD172" s="11"/>
      <c r="CE172" s="8"/>
    </row>
    <row r="173" spans="1:83" ht="17.25" customHeight="1">
      <c r="A173" s="20" t="s">
        <v>365</v>
      </c>
      <c r="B173" s="20" t="s">
        <v>366</v>
      </c>
      <c r="C173" s="20" t="s">
        <v>367</v>
      </c>
      <c r="D173" s="21">
        <v>5482259800</v>
      </c>
      <c r="E173" s="21">
        <v>1710731200</v>
      </c>
      <c r="F173" s="6">
        <v>7192991000</v>
      </c>
      <c r="G173" s="9"/>
      <c r="H173" s="9">
        <v>7192991000</v>
      </c>
      <c r="I173" s="12">
        <v>1400299</v>
      </c>
      <c r="J173" s="6">
        <v>7194391299</v>
      </c>
      <c r="K173" s="22">
        <v>0.5</v>
      </c>
      <c r="L173" s="10">
        <v>88.01</v>
      </c>
      <c r="M173" s="23"/>
      <c r="N173" s="12"/>
      <c r="O173" s="13">
        <v>987375983</v>
      </c>
      <c r="P173" s="6">
        <f t="shared" si="13"/>
        <v>8181767282</v>
      </c>
      <c r="Q173" s="7">
        <v>14908810.61</v>
      </c>
      <c r="R173" s="7">
        <v>0</v>
      </c>
      <c r="S173" s="14">
        <v>-87608.65</v>
      </c>
      <c r="T173" s="14">
        <f t="shared" si="14"/>
        <v>14821201.959999999</v>
      </c>
      <c r="U173" s="3"/>
      <c r="V173" s="24">
        <v>14821201.959999999</v>
      </c>
      <c r="W173" s="15"/>
      <c r="X173" s="15"/>
      <c r="Y173" s="25">
        <v>816597.07</v>
      </c>
      <c r="Z173" s="16">
        <v>3078694</v>
      </c>
      <c r="AA173" s="16"/>
      <c r="AB173" s="16"/>
      <c r="AC173" s="16">
        <v>14374409</v>
      </c>
      <c r="AD173" s="16"/>
      <c r="AE173" s="16">
        <v>2714591</v>
      </c>
      <c r="AF173" s="26">
        <v>35805493.03</v>
      </c>
      <c r="AG173" s="4">
        <v>6632000</v>
      </c>
      <c r="AH173" s="4">
        <v>13057500</v>
      </c>
      <c r="AI173" s="4">
        <v>134393300</v>
      </c>
      <c r="AJ173" s="4">
        <v>32566200</v>
      </c>
      <c r="AK173" s="4"/>
      <c r="AL173" s="4">
        <v>6557500</v>
      </c>
      <c r="AM173" s="5">
        <v>193206500</v>
      </c>
      <c r="AN173" s="17">
        <v>1782172.95</v>
      </c>
      <c r="AO173" s="17">
        <v>7679515.48</v>
      </c>
      <c r="AP173" s="17">
        <v>950000</v>
      </c>
      <c r="AQ173" s="27">
        <v>10411688.43</v>
      </c>
      <c r="AR173" s="4">
        <v>4000</v>
      </c>
      <c r="AS173" s="4">
        <v>34000</v>
      </c>
      <c r="AT173" s="4"/>
      <c r="AU173" s="4"/>
      <c r="AV173" s="4"/>
      <c r="AW173" s="4"/>
      <c r="AX173" s="4"/>
      <c r="AY173" s="4"/>
      <c r="AZ173" s="4"/>
      <c r="BA173" s="4"/>
      <c r="BB173" s="4"/>
      <c r="BC173" s="4"/>
      <c r="BD173" s="4"/>
      <c r="BE173" s="4"/>
      <c r="BF173" s="4"/>
      <c r="BG173" s="4"/>
      <c r="BH173" s="4"/>
      <c r="BI173" s="4"/>
      <c r="BJ173" s="4">
        <v>0</v>
      </c>
      <c r="BK173" s="4"/>
      <c r="BL173" s="17"/>
      <c r="BM173" s="4"/>
      <c r="BN173" s="3"/>
      <c r="BO173" s="3"/>
      <c r="BP173" s="18">
        <v>0.207</v>
      </c>
      <c r="BQ173" s="18">
        <v>0</v>
      </c>
      <c r="BR173" s="18">
        <v>0</v>
      </c>
      <c r="BS173" s="18">
        <v>0.012</v>
      </c>
      <c r="BT173" s="18">
        <v>0.043</v>
      </c>
      <c r="BU173" s="18">
        <v>0</v>
      </c>
      <c r="BV173" s="18">
        <v>0</v>
      </c>
      <c r="BW173" s="18">
        <v>0.2</v>
      </c>
      <c r="BX173" s="18">
        <v>0</v>
      </c>
      <c r="BY173" s="18">
        <v>0.038</v>
      </c>
      <c r="BZ173" s="18">
        <v>0.5</v>
      </c>
      <c r="CA173" s="19">
        <v>88.01</v>
      </c>
      <c r="CB173" s="18">
        <v>0.43762541509549624</v>
      </c>
      <c r="CC173" s="3"/>
      <c r="CD173" s="11"/>
      <c r="CE173" s="8"/>
    </row>
    <row r="174" spans="1:83" ht="17.25" customHeight="1">
      <c r="A174" s="20" t="s">
        <v>368</v>
      </c>
      <c r="B174" s="20" t="s">
        <v>369</v>
      </c>
      <c r="C174" s="20" t="s">
        <v>367</v>
      </c>
      <c r="D174" s="21">
        <v>1907724700</v>
      </c>
      <c r="E174" s="21">
        <v>883365400</v>
      </c>
      <c r="F174" s="6">
        <v>2791090100</v>
      </c>
      <c r="G174" s="9"/>
      <c r="H174" s="9">
        <v>2791090100</v>
      </c>
      <c r="I174" s="12">
        <v>796181</v>
      </c>
      <c r="J174" s="6">
        <v>2791886281</v>
      </c>
      <c r="K174" s="22">
        <v>0.784</v>
      </c>
      <c r="L174" s="10">
        <v>98.52</v>
      </c>
      <c r="M174" s="23"/>
      <c r="N174" s="12"/>
      <c r="O174" s="13">
        <v>56518230</v>
      </c>
      <c r="P174" s="6">
        <f t="shared" si="13"/>
        <v>2848404511</v>
      </c>
      <c r="Q174" s="7">
        <v>5190360.71</v>
      </c>
      <c r="R174" s="7">
        <v>0</v>
      </c>
      <c r="S174" s="14">
        <v>-15033.01</v>
      </c>
      <c r="T174" s="14">
        <f t="shared" si="14"/>
        <v>5175327.7</v>
      </c>
      <c r="U174" s="3"/>
      <c r="V174" s="24">
        <v>5175327.7</v>
      </c>
      <c r="W174" s="15">
        <v>827136.49</v>
      </c>
      <c r="X174" s="15"/>
      <c r="Y174" s="25">
        <v>285128.77</v>
      </c>
      <c r="Z174" s="16">
        <v>1483921</v>
      </c>
      <c r="AA174" s="16">
        <v>6124769.5</v>
      </c>
      <c r="AB174" s="16"/>
      <c r="AC174" s="16">
        <v>7887271.4</v>
      </c>
      <c r="AD174" s="16"/>
      <c r="AE174" s="16"/>
      <c r="AF174" s="26">
        <v>21783554.86</v>
      </c>
      <c r="AG174" s="4">
        <v>14951400</v>
      </c>
      <c r="AH174" s="4"/>
      <c r="AI174" s="4">
        <v>90733600</v>
      </c>
      <c r="AJ174" s="4">
        <v>57371300</v>
      </c>
      <c r="AK174" s="4"/>
      <c r="AL174" s="4">
        <v>257574100</v>
      </c>
      <c r="AM174" s="5">
        <v>420630400</v>
      </c>
      <c r="AN174" s="17">
        <v>2050000</v>
      </c>
      <c r="AO174" s="17">
        <v>4993363.03</v>
      </c>
      <c r="AP174" s="17">
        <v>303000</v>
      </c>
      <c r="AQ174" s="27">
        <v>7346363.03</v>
      </c>
      <c r="AR174" s="4">
        <v>5250</v>
      </c>
      <c r="AS174" s="4">
        <v>48750</v>
      </c>
      <c r="AT174" s="4"/>
      <c r="AU174" s="4"/>
      <c r="AV174" s="4"/>
      <c r="AW174" s="4"/>
      <c r="AX174" s="4"/>
      <c r="AY174" s="4"/>
      <c r="AZ174" s="4"/>
      <c r="BA174" s="4"/>
      <c r="BB174" s="4"/>
      <c r="BC174" s="4"/>
      <c r="BD174" s="4"/>
      <c r="BE174" s="4"/>
      <c r="BF174" s="4"/>
      <c r="BG174" s="4"/>
      <c r="BH174" s="4"/>
      <c r="BI174" s="4"/>
      <c r="BJ174" s="4">
        <v>0</v>
      </c>
      <c r="BK174" s="4"/>
      <c r="BL174" s="17"/>
      <c r="BM174" s="4"/>
      <c r="BN174" s="3"/>
      <c r="BO174" s="3"/>
      <c r="BP174" s="18">
        <v>0.186</v>
      </c>
      <c r="BQ174" s="18">
        <v>0.03</v>
      </c>
      <c r="BR174" s="18">
        <v>0</v>
      </c>
      <c r="BS174" s="18">
        <v>0.011</v>
      </c>
      <c r="BT174" s="18">
        <v>0.054</v>
      </c>
      <c r="BU174" s="18">
        <v>0.22</v>
      </c>
      <c r="BV174" s="18">
        <v>0</v>
      </c>
      <c r="BW174" s="18">
        <v>0.283</v>
      </c>
      <c r="BX174" s="18">
        <v>0</v>
      </c>
      <c r="BY174" s="18">
        <v>0</v>
      </c>
      <c r="BZ174" s="18">
        <v>0.784</v>
      </c>
      <c r="CA174" s="19">
        <v>98.52</v>
      </c>
      <c r="CB174" s="18">
        <v>0.7647633886225087</v>
      </c>
      <c r="CC174" s="3"/>
      <c r="CD174" s="11"/>
      <c r="CE174" s="8"/>
    </row>
    <row r="175" spans="1:83" ht="17.25" customHeight="1">
      <c r="A175" s="20" t="s">
        <v>370</v>
      </c>
      <c r="B175" s="20" t="s">
        <v>371</v>
      </c>
      <c r="C175" s="20" t="s">
        <v>367</v>
      </c>
      <c r="D175" s="21">
        <v>420890800</v>
      </c>
      <c r="E175" s="21">
        <v>91788400</v>
      </c>
      <c r="F175" s="6">
        <v>512679200</v>
      </c>
      <c r="G175" s="9"/>
      <c r="H175" s="9">
        <v>512679200</v>
      </c>
      <c r="I175" s="12">
        <v>43822</v>
      </c>
      <c r="J175" s="6">
        <v>512723022</v>
      </c>
      <c r="K175" s="22">
        <v>0.486</v>
      </c>
      <c r="L175" s="10">
        <v>101.98</v>
      </c>
      <c r="M175" s="23"/>
      <c r="N175" s="12"/>
      <c r="O175" s="13">
        <v>-9904866</v>
      </c>
      <c r="P175" s="6">
        <f t="shared" si="13"/>
        <v>502818156</v>
      </c>
      <c r="Q175" s="7">
        <v>916234.89</v>
      </c>
      <c r="R175" s="7">
        <v>0</v>
      </c>
      <c r="S175" s="14">
        <v>-339.01</v>
      </c>
      <c r="T175" s="14">
        <f t="shared" si="14"/>
        <v>915895.88</v>
      </c>
      <c r="U175" s="3"/>
      <c r="V175" s="24">
        <v>915895.88</v>
      </c>
      <c r="W175" s="15">
        <v>146412.61</v>
      </c>
      <c r="X175" s="15"/>
      <c r="Y175" s="25">
        <v>50481.15</v>
      </c>
      <c r="Z175" s="16">
        <v>32310</v>
      </c>
      <c r="AA175" s="16"/>
      <c r="AB175" s="16"/>
      <c r="AC175" s="16">
        <v>1337672.1</v>
      </c>
      <c r="AD175" s="16"/>
      <c r="AE175" s="16"/>
      <c r="AF175" s="26">
        <v>2482771.74</v>
      </c>
      <c r="AG175" s="4"/>
      <c r="AH175" s="4"/>
      <c r="AI175" s="4">
        <v>34497000</v>
      </c>
      <c r="AJ175" s="4">
        <v>9832700</v>
      </c>
      <c r="AK175" s="4"/>
      <c r="AL175" s="4">
        <v>2861000</v>
      </c>
      <c r="AM175" s="5">
        <v>47190700</v>
      </c>
      <c r="AN175" s="17">
        <v>75000</v>
      </c>
      <c r="AO175" s="17">
        <v>245478.19</v>
      </c>
      <c r="AP175" s="17">
        <v>20000</v>
      </c>
      <c r="AQ175" s="27">
        <v>340478.19</v>
      </c>
      <c r="AR175" s="4">
        <v>750</v>
      </c>
      <c r="AS175" s="4">
        <v>6500</v>
      </c>
      <c r="AT175" s="4"/>
      <c r="AU175" s="4"/>
      <c r="AV175" s="4"/>
      <c r="AW175" s="4"/>
      <c r="AX175" s="4"/>
      <c r="AY175" s="4"/>
      <c r="AZ175" s="4"/>
      <c r="BA175" s="4"/>
      <c r="BB175" s="4"/>
      <c r="BC175" s="4"/>
      <c r="BD175" s="4"/>
      <c r="BE175" s="4"/>
      <c r="BF175" s="4"/>
      <c r="BG175" s="4"/>
      <c r="BH175" s="4"/>
      <c r="BI175" s="4"/>
      <c r="BJ175" s="4">
        <v>0</v>
      </c>
      <c r="BK175" s="4"/>
      <c r="BL175" s="17"/>
      <c r="BM175" s="4"/>
      <c r="BN175" s="3"/>
      <c r="BO175" s="3"/>
      <c r="BP175" s="18">
        <v>0.179</v>
      </c>
      <c r="BQ175" s="18">
        <v>0.029</v>
      </c>
      <c r="BR175" s="18">
        <v>0</v>
      </c>
      <c r="BS175" s="18">
        <v>0.01</v>
      </c>
      <c r="BT175" s="18">
        <v>0.007</v>
      </c>
      <c r="BU175" s="18">
        <v>0</v>
      </c>
      <c r="BV175" s="18">
        <v>0</v>
      </c>
      <c r="BW175" s="18">
        <v>0.261</v>
      </c>
      <c r="BX175" s="18">
        <v>0</v>
      </c>
      <c r="BY175" s="18">
        <v>0</v>
      </c>
      <c r="BZ175" s="18">
        <v>0.486</v>
      </c>
      <c r="CA175" s="19">
        <v>101.98</v>
      </c>
      <c r="CB175" s="18">
        <v>0.49377129890273896</v>
      </c>
      <c r="CC175" s="3"/>
      <c r="CD175" s="11"/>
      <c r="CE175" s="8"/>
    </row>
    <row r="176" spans="1:83" ht="17.25" customHeight="1">
      <c r="A176" s="20" t="s">
        <v>372</v>
      </c>
      <c r="B176" s="20" t="s">
        <v>373</v>
      </c>
      <c r="C176" s="20" t="s">
        <v>367</v>
      </c>
      <c r="D176" s="21">
        <v>588848200</v>
      </c>
      <c r="E176" s="21">
        <v>461852400</v>
      </c>
      <c r="F176" s="6">
        <v>1050700600</v>
      </c>
      <c r="G176" s="9"/>
      <c r="H176" s="9">
        <v>1050700600</v>
      </c>
      <c r="I176" s="12">
        <v>2382494</v>
      </c>
      <c r="J176" s="6">
        <v>1053083094</v>
      </c>
      <c r="K176" s="22">
        <v>1.1719999999999997</v>
      </c>
      <c r="L176" s="10">
        <v>108.72</v>
      </c>
      <c r="M176" s="23"/>
      <c r="N176" s="12"/>
      <c r="O176" s="13">
        <v>-82865629</v>
      </c>
      <c r="P176" s="6">
        <f t="shared" si="13"/>
        <v>970217465</v>
      </c>
      <c r="Q176" s="7">
        <v>1767929.59</v>
      </c>
      <c r="R176" s="7">
        <v>0</v>
      </c>
      <c r="S176" s="14">
        <v>-4592.18</v>
      </c>
      <c r="T176" s="14">
        <f t="shared" si="14"/>
        <v>1763337.4100000001</v>
      </c>
      <c r="U176" s="3"/>
      <c r="V176" s="24">
        <v>1763337.4100000001</v>
      </c>
      <c r="W176" s="15">
        <v>281832.71</v>
      </c>
      <c r="X176" s="15"/>
      <c r="Y176" s="25">
        <v>97172.2</v>
      </c>
      <c r="Z176" s="16">
        <v>8690613</v>
      </c>
      <c r="AA176" s="16"/>
      <c r="AB176" s="16"/>
      <c r="AC176" s="16">
        <v>1477415.17</v>
      </c>
      <c r="AD176" s="16"/>
      <c r="AE176" s="16"/>
      <c r="AF176" s="26">
        <v>12310370.49</v>
      </c>
      <c r="AG176" s="4">
        <v>13459500</v>
      </c>
      <c r="AH176" s="4">
        <v>6190100</v>
      </c>
      <c r="AI176" s="4">
        <v>115220000</v>
      </c>
      <c r="AJ176" s="4">
        <v>6550000</v>
      </c>
      <c r="AK176" s="4">
        <v>2843000</v>
      </c>
      <c r="AL176" s="4">
        <v>19250100</v>
      </c>
      <c r="AM176" s="5">
        <v>163512700</v>
      </c>
      <c r="AN176" s="17">
        <v>1463000</v>
      </c>
      <c r="AO176" s="17">
        <v>1763274.94</v>
      </c>
      <c r="AP176" s="17">
        <v>405000</v>
      </c>
      <c r="AQ176" s="27">
        <v>3631274.94</v>
      </c>
      <c r="AR176" s="4">
        <v>16750</v>
      </c>
      <c r="AS176" s="4">
        <v>76500</v>
      </c>
      <c r="AT176" s="4"/>
      <c r="AU176" s="4"/>
      <c r="AV176" s="4"/>
      <c r="AW176" s="4"/>
      <c r="AX176" s="4"/>
      <c r="AY176" s="4"/>
      <c r="AZ176" s="4"/>
      <c r="BA176" s="4"/>
      <c r="BB176" s="4"/>
      <c r="BC176" s="4"/>
      <c r="BD176" s="4"/>
      <c r="BE176" s="4"/>
      <c r="BF176" s="4"/>
      <c r="BG176" s="4"/>
      <c r="BH176" s="4"/>
      <c r="BI176" s="4"/>
      <c r="BJ176" s="4">
        <v>0</v>
      </c>
      <c r="BK176" s="4"/>
      <c r="BL176" s="17"/>
      <c r="BM176" s="4"/>
      <c r="BN176" s="3"/>
      <c r="BO176" s="3"/>
      <c r="BP176" s="18">
        <v>0.168</v>
      </c>
      <c r="BQ176" s="18">
        <v>0.027</v>
      </c>
      <c r="BR176" s="18">
        <v>0</v>
      </c>
      <c r="BS176" s="18">
        <v>0.009999999999999998</v>
      </c>
      <c r="BT176" s="18">
        <v>0.826</v>
      </c>
      <c r="BU176" s="18">
        <v>0</v>
      </c>
      <c r="BV176" s="18">
        <v>0</v>
      </c>
      <c r="BW176" s="18">
        <v>0.14100000000000001</v>
      </c>
      <c r="BX176" s="18">
        <v>0</v>
      </c>
      <c r="BY176" s="18">
        <v>0</v>
      </c>
      <c r="BZ176" s="18">
        <v>1.1719999999999997</v>
      </c>
      <c r="CA176" s="19">
        <v>108.72</v>
      </c>
      <c r="CB176" s="18">
        <v>1.2688259007994667</v>
      </c>
      <c r="CC176" s="3"/>
      <c r="CD176" s="11"/>
      <c r="CE176" s="8"/>
    </row>
    <row r="177" spans="1:83" ht="17.25" customHeight="1">
      <c r="A177" s="20" t="s">
        <v>374</v>
      </c>
      <c r="B177" s="20" t="s">
        <v>375</v>
      </c>
      <c r="C177" s="20" t="s">
        <v>367</v>
      </c>
      <c r="D177" s="21">
        <v>2306818000</v>
      </c>
      <c r="E177" s="21">
        <v>1777813700</v>
      </c>
      <c r="F177" s="6">
        <v>4084631700</v>
      </c>
      <c r="G177" s="9"/>
      <c r="H177" s="9">
        <v>4084631700</v>
      </c>
      <c r="I177" s="12">
        <v>5957340</v>
      </c>
      <c r="J177" s="6">
        <v>4090589040</v>
      </c>
      <c r="K177" s="22">
        <v>1.3059999999999998</v>
      </c>
      <c r="L177" s="10">
        <v>97.04</v>
      </c>
      <c r="M177" s="23"/>
      <c r="N177" s="12"/>
      <c r="O177" s="13">
        <v>136935433</v>
      </c>
      <c r="P177" s="6">
        <f t="shared" si="13"/>
        <v>4227524473</v>
      </c>
      <c r="Q177" s="7">
        <v>7703392.14</v>
      </c>
      <c r="R177" s="7">
        <v>0</v>
      </c>
      <c r="S177" s="14">
        <v>-4240.77</v>
      </c>
      <c r="T177" s="14">
        <f t="shared" si="14"/>
        <v>7699151.37</v>
      </c>
      <c r="U177" s="3"/>
      <c r="V177" s="24">
        <v>7699151.37</v>
      </c>
      <c r="W177" s="15">
        <v>1230751.89</v>
      </c>
      <c r="X177" s="15"/>
      <c r="Y177" s="25">
        <v>424346.62</v>
      </c>
      <c r="Z177" s="16">
        <v>14515608</v>
      </c>
      <c r="AA177" s="16">
        <v>11325557.39</v>
      </c>
      <c r="AB177" s="16"/>
      <c r="AC177" s="16">
        <v>18118526.42</v>
      </c>
      <c r="AD177" s="16"/>
      <c r="AE177" s="16"/>
      <c r="AF177" s="26">
        <v>53313941.69</v>
      </c>
      <c r="AG177" s="4">
        <v>63330900</v>
      </c>
      <c r="AH177" s="4">
        <v>2550400</v>
      </c>
      <c r="AI177" s="4">
        <v>109064200</v>
      </c>
      <c r="AJ177" s="4">
        <v>53053300</v>
      </c>
      <c r="AK177" s="4">
        <v>1672300</v>
      </c>
      <c r="AL177" s="4">
        <v>39047800</v>
      </c>
      <c r="AM177" s="5">
        <v>268718900</v>
      </c>
      <c r="AN177" s="17">
        <v>1890000</v>
      </c>
      <c r="AO177" s="17">
        <v>3279757.15</v>
      </c>
      <c r="AP177" s="17">
        <v>1000000</v>
      </c>
      <c r="AQ177" s="27">
        <v>6169757.15</v>
      </c>
      <c r="AR177" s="4">
        <v>125250</v>
      </c>
      <c r="AS177" s="4">
        <v>351750</v>
      </c>
      <c r="AT177" s="4"/>
      <c r="AU177" s="4"/>
      <c r="AV177" s="4"/>
      <c r="AW177" s="4"/>
      <c r="AX177" s="4"/>
      <c r="AY177" s="4"/>
      <c r="AZ177" s="4"/>
      <c r="BA177" s="4"/>
      <c r="BB177" s="4"/>
      <c r="BC177" s="4"/>
      <c r="BD177" s="4"/>
      <c r="BE177" s="4"/>
      <c r="BF177" s="4"/>
      <c r="BG177" s="4"/>
      <c r="BH177" s="4"/>
      <c r="BI177" s="4"/>
      <c r="BJ177" s="4">
        <v>0</v>
      </c>
      <c r="BK177" s="4"/>
      <c r="BL177" s="17"/>
      <c r="BM177" s="4"/>
      <c r="BN177" s="3"/>
      <c r="BO177" s="3"/>
      <c r="BP177" s="18">
        <v>0.189</v>
      </c>
      <c r="BQ177" s="18">
        <v>0.031</v>
      </c>
      <c r="BR177" s="18">
        <v>0</v>
      </c>
      <c r="BS177" s="18">
        <v>0.011</v>
      </c>
      <c r="BT177" s="18">
        <v>0.355</v>
      </c>
      <c r="BU177" s="18">
        <v>0.277</v>
      </c>
      <c r="BV177" s="18">
        <v>0</v>
      </c>
      <c r="BW177" s="18">
        <v>0.443</v>
      </c>
      <c r="BX177" s="18">
        <v>0</v>
      </c>
      <c r="BY177" s="18">
        <v>0</v>
      </c>
      <c r="BZ177" s="18">
        <v>1.3059999999999998</v>
      </c>
      <c r="CA177" s="19">
        <v>97.04</v>
      </c>
      <c r="CB177" s="18">
        <v>1.2611149156084376</v>
      </c>
      <c r="CC177" s="3"/>
      <c r="CD177" s="11"/>
      <c r="CE177" s="8"/>
    </row>
    <row r="178" spans="1:83" ht="17.25" customHeight="1">
      <c r="A178" s="20" t="s">
        <v>376</v>
      </c>
      <c r="B178" s="20" t="s">
        <v>377</v>
      </c>
      <c r="C178" s="20" t="s">
        <v>367</v>
      </c>
      <c r="D178" s="21">
        <v>1763272700</v>
      </c>
      <c r="E178" s="21">
        <v>1389453000</v>
      </c>
      <c r="F178" s="6">
        <v>3152725700</v>
      </c>
      <c r="G178" s="9"/>
      <c r="H178" s="9">
        <v>3152725700</v>
      </c>
      <c r="I178" s="12">
        <v>7057358</v>
      </c>
      <c r="J178" s="6">
        <v>3159783058</v>
      </c>
      <c r="K178" s="22">
        <v>1.3649999999999998</v>
      </c>
      <c r="L178" s="10">
        <v>107.02</v>
      </c>
      <c r="M178" s="23"/>
      <c r="N178" s="12"/>
      <c r="O178" s="13">
        <v>-199596641</v>
      </c>
      <c r="P178" s="6">
        <f t="shared" si="13"/>
        <v>2960186417</v>
      </c>
      <c r="Q178" s="7">
        <v>5394049.62</v>
      </c>
      <c r="R178" s="7">
        <v>0</v>
      </c>
      <c r="S178" s="14">
        <v>-38031.72</v>
      </c>
      <c r="T178" s="14">
        <f t="shared" si="14"/>
        <v>5356017.9</v>
      </c>
      <c r="U178" s="3"/>
      <c r="V178" s="24">
        <v>5356017.9</v>
      </c>
      <c r="W178" s="15">
        <v>855814.37</v>
      </c>
      <c r="X178" s="15"/>
      <c r="Y178" s="25">
        <v>295073.31</v>
      </c>
      <c r="Z178" s="16">
        <v>24207102</v>
      </c>
      <c r="AA178" s="16"/>
      <c r="AB178" s="16"/>
      <c r="AC178" s="16">
        <v>12314248.45</v>
      </c>
      <c r="AD178" s="16"/>
      <c r="AE178" s="16"/>
      <c r="AF178" s="26">
        <v>43028256.03</v>
      </c>
      <c r="AG178" s="4">
        <v>128533200</v>
      </c>
      <c r="AH178" s="4">
        <v>1192000</v>
      </c>
      <c r="AI178" s="4">
        <v>208106200</v>
      </c>
      <c r="AJ178" s="4">
        <v>128547400</v>
      </c>
      <c r="AK178" s="4">
        <v>2669500</v>
      </c>
      <c r="AL178" s="4">
        <v>31334300</v>
      </c>
      <c r="AM178" s="5">
        <v>500382600</v>
      </c>
      <c r="AN178" s="17">
        <v>1000000</v>
      </c>
      <c r="AO178" s="17">
        <v>6567068.58</v>
      </c>
      <c r="AP178" s="17">
        <v>1015000</v>
      </c>
      <c r="AQ178" s="27">
        <v>8582068.58</v>
      </c>
      <c r="AR178" s="4">
        <v>57000</v>
      </c>
      <c r="AS178" s="4">
        <v>197250</v>
      </c>
      <c r="AT178" s="4"/>
      <c r="AU178" s="4"/>
      <c r="AV178" s="4"/>
      <c r="AW178" s="4"/>
      <c r="AX178" s="4"/>
      <c r="AY178" s="4"/>
      <c r="AZ178" s="4"/>
      <c r="BA178" s="4"/>
      <c r="BB178" s="4"/>
      <c r="BC178" s="4"/>
      <c r="BD178" s="4"/>
      <c r="BE178" s="4"/>
      <c r="BF178" s="4"/>
      <c r="BG178" s="4"/>
      <c r="BH178" s="4"/>
      <c r="BI178" s="4"/>
      <c r="BJ178" s="4">
        <v>0</v>
      </c>
      <c r="BK178" s="4"/>
      <c r="BL178" s="17"/>
      <c r="BM178" s="4"/>
      <c r="BN178" s="3"/>
      <c r="BO178" s="3"/>
      <c r="BP178" s="18">
        <v>0.17</v>
      </c>
      <c r="BQ178" s="18">
        <v>0.028</v>
      </c>
      <c r="BR178" s="18">
        <v>0</v>
      </c>
      <c r="BS178" s="18">
        <v>0.009999999999999998</v>
      </c>
      <c r="BT178" s="18">
        <v>0.767</v>
      </c>
      <c r="BU178" s="18">
        <v>0</v>
      </c>
      <c r="BV178" s="18">
        <v>0</v>
      </c>
      <c r="BW178" s="18">
        <v>0.39</v>
      </c>
      <c r="BX178" s="18">
        <v>0</v>
      </c>
      <c r="BY178" s="18">
        <v>0</v>
      </c>
      <c r="BZ178" s="18">
        <v>1.3649999999999998</v>
      </c>
      <c r="CA178" s="19">
        <v>107.02</v>
      </c>
      <c r="CB178" s="18">
        <v>1.45356575460565</v>
      </c>
      <c r="CC178" s="3"/>
      <c r="CD178" s="11"/>
      <c r="CE178" s="8"/>
    </row>
    <row r="179" spans="1:83" ht="17.25" customHeight="1">
      <c r="A179" s="20" t="s">
        <v>378</v>
      </c>
      <c r="B179" s="20" t="s">
        <v>379</v>
      </c>
      <c r="C179" s="20" t="s">
        <v>367</v>
      </c>
      <c r="D179" s="21">
        <v>1450064500</v>
      </c>
      <c r="E179" s="21">
        <v>1301760400</v>
      </c>
      <c r="F179" s="6">
        <v>2751824900</v>
      </c>
      <c r="G179" s="9"/>
      <c r="H179" s="9">
        <v>2751824900</v>
      </c>
      <c r="I179" s="12">
        <v>681208</v>
      </c>
      <c r="J179" s="6">
        <v>2752506108</v>
      </c>
      <c r="K179" s="22">
        <v>1.0719999999999998</v>
      </c>
      <c r="L179" s="10">
        <v>91.91</v>
      </c>
      <c r="M179" s="23"/>
      <c r="N179" s="12"/>
      <c r="O179" s="13">
        <v>252432419</v>
      </c>
      <c r="P179" s="6">
        <f t="shared" si="13"/>
        <v>3004938527</v>
      </c>
      <c r="Q179" s="7">
        <v>5475596.88</v>
      </c>
      <c r="R179" s="7">
        <v>0</v>
      </c>
      <c r="S179" s="14">
        <v>-64313.92</v>
      </c>
      <c r="T179" s="14">
        <f t="shared" si="14"/>
        <v>5411282.96</v>
      </c>
      <c r="U179" s="3"/>
      <c r="V179" s="24">
        <v>5411282.96</v>
      </c>
      <c r="W179" s="15">
        <v>864269.21</v>
      </c>
      <c r="X179" s="15"/>
      <c r="Y179" s="25">
        <v>297945.75</v>
      </c>
      <c r="Z179" s="16">
        <v>6369428</v>
      </c>
      <c r="AA179" s="16"/>
      <c r="AB179" s="16"/>
      <c r="AC179" s="16">
        <v>16511608.72</v>
      </c>
      <c r="AD179" s="16"/>
      <c r="AE179" s="16"/>
      <c r="AF179" s="26">
        <v>29454534.64</v>
      </c>
      <c r="AG179" s="4">
        <v>16856000</v>
      </c>
      <c r="AH179" s="4"/>
      <c r="AI179" s="4">
        <v>841773200</v>
      </c>
      <c r="AJ179" s="4">
        <v>36793400</v>
      </c>
      <c r="AK179" s="4"/>
      <c r="AL179" s="4">
        <v>6880200</v>
      </c>
      <c r="AM179" s="5">
        <v>902302800</v>
      </c>
      <c r="AN179" s="17">
        <v>1900000</v>
      </c>
      <c r="AO179" s="17">
        <v>6233126.35</v>
      </c>
      <c r="AP179" s="17">
        <v>315161.15</v>
      </c>
      <c r="AQ179" s="27">
        <v>8448287.5</v>
      </c>
      <c r="AR179" s="4">
        <v>21825</v>
      </c>
      <c r="AS179" s="4">
        <v>76300</v>
      </c>
      <c r="AT179" s="4"/>
      <c r="AU179" s="4"/>
      <c r="AV179" s="4"/>
      <c r="AW179" s="4"/>
      <c r="AX179" s="4"/>
      <c r="AY179" s="4"/>
      <c r="AZ179" s="4"/>
      <c r="BA179" s="4"/>
      <c r="BB179" s="4"/>
      <c r="BC179" s="4"/>
      <c r="BD179" s="4"/>
      <c r="BE179" s="4"/>
      <c r="BF179" s="4"/>
      <c r="BG179" s="4"/>
      <c r="BH179" s="4"/>
      <c r="BI179" s="4"/>
      <c r="BJ179" s="4">
        <v>0</v>
      </c>
      <c r="BK179" s="4"/>
      <c r="BL179" s="17"/>
      <c r="BM179" s="4"/>
      <c r="BN179" s="3"/>
      <c r="BO179" s="3"/>
      <c r="BP179" s="18">
        <v>0.197</v>
      </c>
      <c r="BQ179" s="18">
        <v>0.032</v>
      </c>
      <c r="BR179" s="18">
        <v>0</v>
      </c>
      <c r="BS179" s="18">
        <v>0.011</v>
      </c>
      <c r="BT179" s="18">
        <v>0.232</v>
      </c>
      <c r="BU179" s="18">
        <v>0</v>
      </c>
      <c r="BV179" s="18">
        <v>0</v>
      </c>
      <c r="BW179" s="18">
        <v>0.6</v>
      </c>
      <c r="BX179" s="18">
        <v>0</v>
      </c>
      <c r="BY179" s="18">
        <v>0</v>
      </c>
      <c r="BZ179" s="18">
        <v>1.0719999999999998</v>
      </c>
      <c r="CA179" s="19">
        <v>91.91</v>
      </c>
      <c r="CB179" s="18">
        <v>0.9802042329766435</v>
      </c>
      <c r="CC179" s="3"/>
      <c r="CD179" s="11"/>
      <c r="CE179" s="8"/>
    </row>
    <row r="180" spans="1:83" ht="17.25" customHeight="1">
      <c r="A180" s="20" t="s">
        <v>380</v>
      </c>
      <c r="B180" s="20" t="s">
        <v>381</v>
      </c>
      <c r="C180" s="20" t="s">
        <v>367</v>
      </c>
      <c r="D180" s="21">
        <v>9195810900</v>
      </c>
      <c r="E180" s="21">
        <v>3652450700</v>
      </c>
      <c r="F180" s="6">
        <v>12848261600</v>
      </c>
      <c r="G180" s="9"/>
      <c r="H180" s="9">
        <v>12848261600</v>
      </c>
      <c r="I180" s="12">
        <v>4667892</v>
      </c>
      <c r="J180" s="6">
        <v>12852929492</v>
      </c>
      <c r="K180" s="22">
        <v>0.752</v>
      </c>
      <c r="L180" s="10">
        <v>100.69</v>
      </c>
      <c r="M180" s="23"/>
      <c r="N180" s="12"/>
      <c r="O180" s="13">
        <v>-56946700</v>
      </c>
      <c r="P180" s="6">
        <f t="shared" si="13"/>
        <v>12795982792</v>
      </c>
      <c r="Q180" s="7">
        <v>23316830.89</v>
      </c>
      <c r="R180" s="7">
        <v>0</v>
      </c>
      <c r="S180" s="14">
        <v>-53864.87</v>
      </c>
      <c r="T180" s="14">
        <f t="shared" si="14"/>
        <v>23262966.02</v>
      </c>
      <c r="U180" s="3"/>
      <c r="V180" s="24">
        <v>23262966.02</v>
      </c>
      <c r="W180" s="15"/>
      <c r="X180" s="15"/>
      <c r="Y180" s="25">
        <v>1281812.37</v>
      </c>
      <c r="Z180" s="16">
        <v>24253876</v>
      </c>
      <c r="AA180" s="16"/>
      <c r="AB180" s="16"/>
      <c r="AC180" s="16">
        <v>43373537.5</v>
      </c>
      <c r="AD180" s="16"/>
      <c r="AE180" s="16">
        <v>4254854</v>
      </c>
      <c r="AF180" s="26">
        <v>96427045.89</v>
      </c>
      <c r="AG180" s="4">
        <v>73997300</v>
      </c>
      <c r="AH180" s="4">
        <v>3483900</v>
      </c>
      <c r="AI180" s="4">
        <v>224091800</v>
      </c>
      <c r="AJ180" s="4">
        <v>123510800</v>
      </c>
      <c r="AK180" s="4"/>
      <c r="AL180" s="4">
        <v>34565900</v>
      </c>
      <c r="AM180" s="5">
        <v>459649700</v>
      </c>
      <c r="AN180" s="17">
        <v>2550000</v>
      </c>
      <c r="AO180" s="17">
        <v>17712536.78</v>
      </c>
      <c r="AP180" s="17">
        <v>950000</v>
      </c>
      <c r="AQ180" s="27">
        <v>21212536.78</v>
      </c>
      <c r="AR180" s="4">
        <v>18000</v>
      </c>
      <c r="AS180" s="4">
        <v>159250</v>
      </c>
      <c r="AT180" s="4"/>
      <c r="AU180" s="4"/>
      <c r="AV180" s="4"/>
      <c r="AW180" s="4"/>
      <c r="AX180" s="4"/>
      <c r="AY180" s="4"/>
      <c r="AZ180" s="4"/>
      <c r="BA180" s="4"/>
      <c r="BB180" s="4"/>
      <c r="BC180" s="4"/>
      <c r="BD180" s="4"/>
      <c r="BE180" s="4"/>
      <c r="BF180" s="4"/>
      <c r="BG180" s="4"/>
      <c r="BH180" s="4"/>
      <c r="BI180" s="4"/>
      <c r="BJ180" s="4">
        <v>0</v>
      </c>
      <c r="BK180" s="4"/>
      <c r="BL180" s="17"/>
      <c r="BM180" s="4"/>
      <c r="BN180" s="3"/>
      <c r="BO180" s="3"/>
      <c r="BP180" s="18">
        <v>0.181</v>
      </c>
      <c r="BQ180" s="18">
        <v>0</v>
      </c>
      <c r="BR180" s="18">
        <v>0</v>
      </c>
      <c r="BS180" s="18">
        <v>0.01</v>
      </c>
      <c r="BT180" s="18">
        <v>0.189</v>
      </c>
      <c r="BU180" s="18">
        <v>0</v>
      </c>
      <c r="BV180" s="18">
        <v>0</v>
      </c>
      <c r="BW180" s="18">
        <v>0.338</v>
      </c>
      <c r="BX180" s="18">
        <v>0</v>
      </c>
      <c r="BY180" s="18">
        <v>0.034</v>
      </c>
      <c r="BZ180" s="18">
        <v>0.752</v>
      </c>
      <c r="CA180" s="19">
        <v>100.69</v>
      </c>
      <c r="CB180" s="18">
        <v>0.7535728006002463</v>
      </c>
      <c r="CC180" s="3"/>
      <c r="CD180" s="11"/>
      <c r="CE180" s="8"/>
    </row>
    <row r="181" spans="1:83" ht="17.25" customHeight="1">
      <c r="A181" s="20" t="s">
        <v>382</v>
      </c>
      <c r="B181" s="20" t="s">
        <v>383</v>
      </c>
      <c r="C181" s="20" t="s">
        <v>367</v>
      </c>
      <c r="D181" s="21">
        <v>3600518700</v>
      </c>
      <c r="E181" s="21">
        <v>1256227500</v>
      </c>
      <c r="F181" s="6">
        <v>4856746200</v>
      </c>
      <c r="G181" s="9"/>
      <c r="H181" s="9">
        <v>4856746200</v>
      </c>
      <c r="I181" s="12">
        <v>1352890</v>
      </c>
      <c r="J181" s="6">
        <v>4858099090</v>
      </c>
      <c r="K181" s="22">
        <v>0.575</v>
      </c>
      <c r="L181" s="10">
        <v>104.29</v>
      </c>
      <c r="M181" s="23"/>
      <c r="N181" s="12"/>
      <c r="O181" s="13">
        <v>-196539827</v>
      </c>
      <c r="P181" s="6">
        <f t="shared" si="13"/>
        <v>4661559263</v>
      </c>
      <c r="Q181" s="7">
        <v>8494290.03</v>
      </c>
      <c r="R181" s="7">
        <v>0</v>
      </c>
      <c r="S181" s="14">
        <v>-23233.78</v>
      </c>
      <c r="T181" s="14">
        <f t="shared" si="14"/>
        <v>8471056.25</v>
      </c>
      <c r="U181" s="3"/>
      <c r="V181" s="24">
        <v>8471056.25</v>
      </c>
      <c r="W181" s="15">
        <v>1353976.69</v>
      </c>
      <c r="X181" s="15"/>
      <c r="Y181" s="25">
        <v>466833.13</v>
      </c>
      <c r="Z181" s="16">
        <v>3390514</v>
      </c>
      <c r="AA181" s="16"/>
      <c r="AB181" s="16"/>
      <c r="AC181" s="16">
        <v>14162615.23</v>
      </c>
      <c r="AD181" s="16"/>
      <c r="AE181" s="16"/>
      <c r="AF181" s="26">
        <v>27844995.3</v>
      </c>
      <c r="AG181" s="4">
        <v>7404500</v>
      </c>
      <c r="AH181" s="4">
        <v>6172800</v>
      </c>
      <c r="AI181" s="4">
        <v>113674000</v>
      </c>
      <c r="AJ181" s="4">
        <v>12631400</v>
      </c>
      <c r="AK181" s="4"/>
      <c r="AL181" s="4">
        <v>5797900</v>
      </c>
      <c r="AM181" s="5">
        <v>145680600</v>
      </c>
      <c r="AN181" s="17">
        <v>1051000</v>
      </c>
      <c r="AO181" s="17">
        <v>8576752.58</v>
      </c>
      <c r="AP181" s="17">
        <v>243000</v>
      </c>
      <c r="AQ181" s="27">
        <v>9870752.58</v>
      </c>
      <c r="AR181" s="4">
        <v>3750</v>
      </c>
      <c r="AS181" s="4">
        <v>42500</v>
      </c>
      <c r="AT181" s="4"/>
      <c r="AU181" s="4"/>
      <c r="AV181" s="4"/>
      <c r="AW181" s="4"/>
      <c r="AX181" s="4"/>
      <c r="AY181" s="4"/>
      <c r="AZ181" s="4"/>
      <c r="BA181" s="4"/>
      <c r="BB181" s="4"/>
      <c r="BC181" s="4"/>
      <c r="BD181" s="4"/>
      <c r="BE181" s="4"/>
      <c r="BF181" s="4"/>
      <c r="BG181" s="4"/>
      <c r="BH181" s="4"/>
      <c r="BI181" s="4"/>
      <c r="BJ181" s="4">
        <v>0</v>
      </c>
      <c r="BK181" s="4"/>
      <c r="BL181" s="17"/>
      <c r="BM181" s="4"/>
      <c r="BN181" s="3"/>
      <c r="BO181" s="3"/>
      <c r="BP181" s="18">
        <v>0.175</v>
      </c>
      <c r="BQ181" s="18">
        <v>0.028</v>
      </c>
      <c r="BR181" s="18">
        <v>0</v>
      </c>
      <c r="BS181" s="18">
        <v>0.01</v>
      </c>
      <c r="BT181" s="18">
        <v>0.07</v>
      </c>
      <c r="BU181" s="18">
        <v>0</v>
      </c>
      <c r="BV181" s="18">
        <v>0</v>
      </c>
      <c r="BW181" s="18">
        <v>0.292</v>
      </c>
      <c r="BX181" s="18">
        <v>0</v>
      </c>
      <c r="BY181" s="18">
        <v>0</v>
      </c>
      <c r="BZ181" s="18">
        <v>0.575</v>
      </c>
      <c r="CA181" s="19">
        <v>104.29</v>
      </c>
      <c r="CB181" s="18">
        <v>0.5973322171620324</v>
      </c>
      <c r="CC181" s="3"/>
      <c r="CD181" s="11"/>
      <c r="CE181" s="8"/>
    </row>
    <row r="182" spans="1:83" ht="17.25" customHeight="1">
      <c r="A182" s="20" t="s">
        <v>384</v>
      </c>
      <c r="B182" s="20" t="s">
        <v>385</v>
      </c>
      <c r="C182" s="20" t="s">
        <v>367</v>
      </c>
      <c r="D182" s="21">
        <v>3693482900</v>
      </c>
      <c r="E182" s="21">
        <v>734298300</v>
      </c>
      <c r="F182" s="6">
        <v>4427781200</v>
      </c>
      <c r="G182" s="9"/>
      <c r="H182" s="9">
        <v>4427781200</v>
      </c>
      <c r="I182" s="12">
        <v>489027</v>
      </c>
      <c r="J182" s="6">
        <v>4428270227</v>
      </c>
      <c r="K182" s="22">
        <v>0.479</v>
      </c>
      <c r="L182" s="10">
        <v>98.53</v>
      </c>
      <c r="M182" s="23"/>
      <c r="N182" s="12"/>
      <c r="O182" s="13">
        <v>70620363</v>
      </c>
      <c r="P182" s="6">
        <f t="shared" si="13"/>
        <v>4498890590</v>
      </c>
      <c r="Q182" s="7">
        <v>8197875.28</v>
      </c>
      <c r="R182" s="7">
        <v>0</v>
      </c>
      <c r="S182" s="14">
        <v>-7452.02</v>
      </c>
      <c r="T182" s="14">
        <f t="shared" si="14"/>
        <v>8190423.260000001</v>
      </c>
      <c r="U182" s="3"/>
      <c r="V182" s="24">
        <v>8190423.260000001</v>
      </c>
      <c r="W182" s="15">
        <v>1309240.28</v>
      </c>
      <c r="X182" s="15"/>
      <c r="Y182" s="25">
        <v>451394.01</v>
      </c>
      <c r="Z182" s="16">
        <v>2215104</v>
      </c>
      <c r="AA182" s="16"/>
      <c r="AB182" s="16"/>
      <c r="AC182" s="16">
        <v>8919009</v>
      </c>
      <c r="AD182" s="16"/>
      <c r="AE182" s="16"/>
      <c r="AF182" s="26">
        <v>21085170.55</v>
      </c>
      <c r="AG182" s="4">
        <v>9805000</v>
      </c>
      <c r="AH182" s="4"/>
      <c r="AI182" s="4">
        <v>259137600</v>
      </c>
      <c r="AJ182" s="4">
        <v>14375600</v>
      </c>
      <c r="AK182" s="4"/>
      <c r="AL182" s="4">
        <v>11950300</v>
      </c>
      <c r="AM182" s="5">
        <v>295268500</v>
      </c>
      <c r="AN182" s="17">
        <v>921250</v>
      </c>
      <c r="AO182" s="17">
        <v>2713639.25</v>
      </c>
      <c r="AP182" s="17">
        <v>324294</v>
      </c>
      <c r="AQ182" s="27">
        <v>3959183.25</v>
      </c>
      <c r="AR182" s="4">
        <v>1750</v>
      </c>
      <c r="AS182" s="4">
        <v>21000</v>
      </c>
      <c r="AT182" s="4"/>
      <c r="AU182" s="4"/>
      <c r="AV182" s="4"/>
      <c r="AW182" s="4"/>
      <c r="AX182" s="4"/>
      <c r="AY182" s="4"/>
      <c r="AZ182" s="4"/>
      <c r="BA182" s="4"/>
      <c r="BB182" s="4"/>
      <c r="BC182" s="4"/>
      <c r="BD182" s="4"/>
      <c r="BE182" s="4"/>
      <c r="BF182" s="4"/>
      <c r="BG182" s="4"/>
      <c r="BH182" s="4"/>
      <c r="BI182" s="4"/>
      <c r="BJ182" s="4">
        <v>0</v>
      </c>
      <c r="BK182" s="4"/>
      <c r="BL182" s="17"/>
      <c r="BM182" s="4"/>
      <c r="BN182" s="3"/>
      <c r="BO182" s="3"/>
      <c r="BP182" s="18">
        <v>0.185</v>
      </c>
      <c r="BQ182" s="18">
        <v>0.03</v>
      </c>
      <c r="BR182" s="18">
        <v>0</v>
      </c>
      <c r="BS182" s="18">
        <v>0.011</v>
      </c>
      <c r="BT182" s="18">
        <v>0.051000000000000004</v>
      </c>
      <c r="BU182" s="18">
        <v>0</v>
      </c>
      <c r="BV182" s="18">
        <v>0</v>
      </c>
      <c r="BW182" s="18">
        <v>0.202</v>
      </c>
      <c r="BX182" s="18">
        <v>0</v>
      </c>
      <c r="BY182" s="18">
        <v>0</v>
      </c>
      <c r="BZ182" s="18">
        <v>0.479</v>
      </c>
      <c r="CA182" s="19">
        <v>98.53</v>
      </c>
      <c r="CB182" s="18">
        <v>0.46867489058007966</v>
      </c>
      <c r="CC182" s="3"/>
      <c r="CD182" s="11"/>
      <c r="CE182" s="8"/>
    </row>
    <row r="183" spans="1:83" ht="17.25" customHeight="1">
      <c r="A183" s="20" t="s">
        <v>386</v>
      </c>
      <c r="B183" s="20" t="s">
        <v>387</v>
      </c>
      <c r="C183" s="20" t="s">
        <v>367</v>
      </c>
      <c r="D183" s="21">
        <v>1291945100</v>
      </c>
      <c r="E183" s="21">
        <v>941720400</v>
      </c>
      <c r="F183" s="6">
        <v>2233665500</v>
      </c>
      <c r="G183" s="9"/>
      <c r="H183" s="9">
        <v>2233665500</v>
      </c>
      <c r="I183" s="12">
        <v>6327264</v>
      </c>
      <c r="J183" s="6">
        <v>2239992764</v>
      </c>
      <c r="K183" s="22">
        <v>1.289</v>
      </c>
      <c r="L183" s="10">
        <v>102.79</v>
      </c>
      <c r="M183" s="23"/>
      <c r="N183" s="12"/>
      <c r="O183" s="13">
        <v>-59856051</v>
      </c>
      <c r="P183" s="6">
        <f t="shared" si="13"/>
        <v>2180136713</v>
      </c>
      <c r="Q183" s="7">
        <v>3972643.59</v>
      </c>
      <c r="R183" s="7">
        <v>0</v>
      </c>
      <c r="S183" s="14">
        <v>-25284.81</v>
      </c>
      <c r="T183" s="14">
        <f t="shared" si="14"/>
        <v>3947358.78</v>
      </c>
      <c r="U183" s="3"/>
      <c r="V183" s="24">
        <v>3947358.78</v>
      </c>
      <c r="W183" s="15">
        <v>630731.74</v>
      </c>
      <c r="X183" s="15"/>
      <c r="Y183" s="25">
        <v>217467.86</v>
      </c>
      <c r="Z183" s="16">
        <v>21928000</v>
      </c>
      <c r="AA183" s="16"/>
      <c r="AB183" s="16"/>
      <c r="AC183" s="16">
        <v>2092428.32</v>
      </c>
      <c r="AD183" s="16"/>
      <c r="AE183" s="16"/>
      <c r="AF183" s="26">
        <v>28815986.7</v>
      </c>
      <c r="AG183" s="4">
        <v>26940700</v>
      </c>
      <c r="AH183" s="4"/>
      <c r="AI183" s="4">
        <v>142937400</v>
      </c>
      <c r="AJ183" s="4">
        <v>14935400</v>
      </c>
      <c r="AK183" s="4">
        <v>1291400</v>
      </c>
      <c r="AL183" s="4">
        <v>14603400</v>
      </c>
      <c r="AM183" s="5">
        <v>200708300</v>
      </c>
      <c r="AN183" s="17">
        <v>1220000</v>
      </c>
      <c r="AO183" s="17">
        <v>7637122</v>
      </c>
      <c r="AP183" s="17">
        <v>560000</v>
      </c>
      <c r="AQ183" s="27">
        <v>9417122</v>
      </c>
      <c r="AR183" s="4">
        <v>21750</v>
      </c>
      <c r="AS183" s="4">
        <v>142750</v>
      </c>
      <c r="AT183" s="4"/>
      <c r="AU183" s="4"/>
      <c r="AV183" s="4"/>
      <c r="AW183" s="4"/>
      <c r="AX183" s="4"/>
      <c r="AY183" s="4"/>
      <c r="AZ183" s="4"/>
      <c r="BA183" s="4"/>
      <c r="BB183" s="4"/>
      <c r="BC183" s="4"/>
      <c r="BD183" s="4"/>
      <c r="BE183" s="4"/>
      <c r="BF183" s="4"/>
      <c r="BG183" s="4"/>
      <c r="BH183" s="4"/>
      <c r="BI183" s="4"/>
      <c r="BJ183" s="4">
        <v>0</v>
      </c>
      <c r="BK183" s="4"/>
      <c r="BL183" s="17"/>
      <c r="BM183" s="4"/>
      <c r="BN183" s="3"/>
      <c r="BO183" s="3"/>
      <c r="BP183" s="18">
        <v>0.177</v>
      </c>
      <c r="BQ183" s="18">
        <v>0.029</v>
      </c>
      <c r="BR183" s="18">
        <v>0</v>
      </c>
      <c r="BS183" s="18">
        <v>0.01</v>
      </c>
      <c r="BT183" s="18">
        <v>0.979</v>
      </c>
      <c r="BU183" s="18">
        <v>0</v>
      </c>
      <c r="BV183" s="18">
        <v>0</v>
      </c>
      <c r="BW183" s="18">
        <v>0.094</v>
      </c>
      <c r="BX183" s="18">
        <v>0</v>
      </c>
      <c r="BY183" s="18">
        <v>0</v>
      </c>
      <c r="BZ183" s="18">
        <v>1.289</v>
      </c>
      <c r="CA183" s="19">
        <v>102.79</v>
      </c>
      <c r="CB183" s="18">
        <v>1.3217513621128585</v>
      </c>
      <c r="CC183" s="3"/>
      <c r="CD183" s="11"/>
      <c r="CE183" s="8"/>
    </row>
    <row r="184" spans="1:83" ht="17.25" customHeight="1">
      <c r="A184" s="20" t="s">
        <v>388</v>
      </c>
      <c r="B184" s="20" t="s">
        <v>389</v>
      </c>
      <c r="C184" s="20" t="s">
        <v>367</v>
      </c>
      <c r="D184" s="21">
        <v>290718100</v>
      </c>
      <c r="E184" s="21">
        <v>157371900</v>
      </c>
      <c r="F184" s="6">
        <v>448090000</v>
      </c>
      <c r="G184" s="9"/>
      <c r="H184" s="9">
        <v>448090000</v>
      </c>
      <c r="I184" s="12">
        <v>225357</v>
      </c>
      <c r="J184" s="6">
        <v>448315357</v>
      </c>
      <c r="K184" s="22">
        <v>1.1699999999999997</v>
      </c>
      <c r="L184" s="10">
        <v>91.41</v>
      </c>
      <c r="M184" s="23"/>
      <c r="N184" s="12"/>
      <c r="O184" s="13">
        <v>42567931</v>
      </c>
      <c r="P184" s="6">
        <f t="shared" si="13"/>
        <v>490883288</v>
      </c>
      <c r="Q184" s="7">
        <v>894487.18</v>
      </c>
      <c r="R184" s="7">
        <v>0</v>
      </c>
      <c r="S184" s="14">
        <v>-2604.98</v>
      </c>
      <c r="T184" s="14">
        <f t="shared" si="14"/>
        <v>891882.2000000001</v>
      </c>
      <c r="U184" s="3"/>
      <c r="V184" s="24">
        <v>891882.2000000001</v>
      </c>
      <c r="W184" s="15">
        <v>142550.09</v>
      </c>
      <c r="X184" s="15"/>
      <c r="Y184" s="25">
        <v>49143.91</v>
      </c>
      <c r="Z184" s="16">
        <v>902422</v>
      </c>
      <c r="AA184" s="16">
        <v>1743873.11</v>
      </c>
      <c r="AB184" s="16"/>
      <c r="AC184" s="16">
        <v>1510730.33</v>
      </c>
      <c r="AD184" s="16"/>
      <c r="AE184" s="16"/>
      <c r="AF184" s="26">
        <v>5240601.640000001</v>
      </c>
      <c r="AG184" s="4">
        <v>1937900</v>
      </c>
      <c r="AH184" s="4"/>
      <c r="AI184" s="4">
        <v>6185800</v>
      </c>
      <c r="AJ184" s="4">
        <v>532800</v>
      </c>
      <c r="AK184" s="4"/>
      <c r="AL184" s="4">
        <v>486800</v>
      </c>
      <c r="AM184" s="5">
        <v>9143300</v>
      </c>
      <c r="AN184" s="17">
        <v>253000</v>
      </c>
      <c r="AO184" s="17">
        <v>216028.45</v>
      </c>
      <c r="AP184" s="17">
        <v>160000</v>
      </c>
      <c r="AQ184" s="27">
        <v>629028.45</v>
      </c>
      <c r="AR184" s="4">
        <v>2750</v>
      </c>
      <c r="AS184" s="4">
        <v>11250</v>
      </c>
      <c r="AT184" s="4"/>
      <c r="AU184" s="4"/>
      <c r="AV184" s="4"/>
      <c r="AW184" s="4"/>
      <c r="AX184" s="4"/>
      <c r="AY184" s="4"/>
      <c r="AZ184" s="4"/>
      <c r="BA184" s="4"/>
      <c r="BB184" s="4"/>
      <c r="BC184" s="4"/>
      <c r="BD184" s="4"/>
      <c r="BE184" s="4"/>
      <c r="BF184" s="4"/>
      <c r="BG184" s="4"/>
      <c r="BH184" s="4"/>
      <c r="BI184" s="4"/>
      <c r="BJ184" s="4">
        <v>0</v>
      </c>
      <c r="BK184" s="4"/>
      <c r="BL184" s="17"/>
      <c r="BM184" s="4"/>
      <c r="BN184" s="3"/>
      <c r="BO184" s="3"/>
      <c r="BP184" s="18">
        <v>0.199</v>
      </c>
      <c r="BQ184" s="18">
        <v>0.032</v>
      </c>
      <c r="BR184" s="18">
        <v>0</v>
      </c>
      <c r="BS184" s="18">
        <v>0.011</v>
      </c>
      <c r="BT184" s="18">
        <v>0.202</v>
      </c>
      <c r="BU184" s="18">
        <v>0.389</v>
      </c>
      <c r="BV184" s="18">
        <v>0</v>
      </c>
      <c r="BW184" s="18">
        <v>0.337</v>
      </c>
      <c r="BX184" s="18">
        <v>0</v>
      </c>
      <c r="BY184" s="18">
        <v>0</v>
      </c>
      <c r="BZ184" s="18">
        <v>1.1699999999999997</v>
      </c>
      <c r="CA184" s="19">
        <v>91.41</v>
      </c>
      <c r="CB184" s="18">
        <v>1.067586077609552</v>
      </c>
      <c r="CC184" s="3"/>
      <c r="CD184" s="11"/>
      <c r="CE184" s="8"/>
    </row>
    <row r="185" spans="1:83" ht="17.25" customHeight="1">
      <c r="A185" s="20" t="s">
        <v>390</v>
      </c>
      <c r="B185" s="20" t="s">
        <v>391</v>
      </c>
      <c r="C185" s="20" t="s">
        <v>367</v>
      </c>
      <c r="D185" s="21">
        <v>181152600</v>
      </c>
      <c r="E185" s="21">
        <v>74188900</v>
      </c>
      <c r="F185" s="6">
        <v>255341500</v>
      </c>
      <c r="G185" s="9"/>
      <c r="H185" s="9">
        <v>255341500</v>
      </c>
      <c r="I185" s="12">
        <v>105068</v>
      </c>
      <c r="J185" s="6">
        <v>255446568</v>
      </c>
      <c r="K185" s="22">
        <v>1.3149999999999997</v>
      </c>
      <c r="L185" s="10">
        <v>96.04</v>
      </c>
      <c r="M185" s="23"/>
      <c r="N185" s="12"/>
      <c r="O185" s="13">
        <v>10741133</v>
      </c>
      <c r="P185" s="6">
        <f t="shared" si="13"/>
        <v>266187701</v>
      </c>
      <c r="Q185" s="7">
        <v>485047.04</v>
      </c>
      <c r="R185" s="7">
        <v>0</v>
      </c>
      <c r="S185" s="14">
        <v>-1998.64</v>
      </c>
      <c r="T185" s="14">
        <f t="shared" si="14"/>
        <v>483048.39999999997</v>
      </c>
      <c r="U185" s="3"/>
      <c r="V185" s="24">
        <v>483048.39999999997</v>
      </c>
      <c r="W185" s="15">
        <v>77203.79</v>
      </c>
      <c r="X185" s="15"/>
      <c r="Y185" s="25">
        <v>26618.84</v>
      </c>
      <c r="Z185" s="16">
        <v>1395050.5</v>
      </c>
      <c r="AA185" s="16"/>
      <c r="AB185" s="16"/>
      <c r="AC185" s="16">
        <v>1367833</v>
      </c>
      <c r="AD185" s="16"/>
      <c r="AE185" s="16"/>
      <c r="AF185" s="26">
        <v>3349754.53</v>
      </c>
      <c r="AG185" s="4"/>
      <c r="AH185" s="4"/>
      <c r="AI185" s="4">
        <v>3809300</v>
      </c>
      <c r="AJ185" s="4">
        <v>393100</v>
      </c>
      <c r="AK185" s="4"/>
      <c r="AL185" s="4">
        <v>892400</v>
      </c>
      <c r="AM185" s="5">
        <v>5094800</v>
      </c>
      <c r="AN185" s="17">
        <v>156572</v>
      </c>
      <c r="AO185" s="17">
        <v>528095</v>
      </c>
      <c r="AP185" s="17">
        <v>178000</v>
      </c>
      <c r="AQ185" s="27">
        <v>862667</v>
      </c>
      <c r="AR185" s="4">
        <v>5500</v>
      </c>
      <c r="AS185" s="4">
        <v>11500</v>
      </c>
      <c r="AT185" s="4"/>
      <c r="AU185" s="4"/>
      <c r="AV185" s="4"/>
      <c r="AW185" s="4"/>
      <c r="AX185" s="4"/>
      <c r="AY185" s="4"/>
      <c r="AZ185" s="4"/>
      <c r="BA185" s="4"/>
      <c r="BB185" s="4"/>
      <c r="BC185" s="4"/>
      <c r="BD185" s="4"/>
      <c r="BE185" s="4"/>
      <c r="BF185" s="4"/>
      <c r="BG185" s="4"/>
      <c r="BH185" s="4"/>
      <c r="BI185" s="4"/>
      <c r="BJ185" s="4">
        <v>0</v>
      </c>
      <c r="BK185" s="4"/>
      <c r="BL185" s="17"/>
      <c r="BM185" s="4"/>
      <c r="BN185" s="3"/>
      <c r="BO185" s="3"/>
      <c r="BP185" s="18">
        <v>0.19</v>
      </c>
      <c r="BQ185" s="18">
        <v>0.031</v>
      </c>
      <c r="BR185" s="18">
        <v>0</v>
      </c>
      <c r="BS185" s="18">
        <v>0.011</v>
      </c>
      <c r="BT185" s="18">
        <v>0.547</v>
      </c>
      <c r="BU185" s="18">
        <v>0</v>
      </c>
      <c r="BV185" s="18">
        <v>0</v>
      </c>
      <c r="BW185" s="18">
        <v>0.536</v>
      </c>
      <c r="BX185" s="18">
        <v>0</v>
      </c>
      <c r="BY185" s="18">
        <v>0</v>
      </c>
      <c r="BZ185" s="18">
        <v>1.3149999999999997</v>
      </c>
      <c r="CA185" s="19">
        <v>96.04</v>
      </c>
      <c r="CB185" s="18">
        <v>1.2584182204571501</v>
      </c>
      <c r="CC185" s="3"/>
      <c r="CD185" s="11"/>
      <c r="CE185" s="8"/>
    </row>
    <row r="186" spans="1:83" ht="17.25" customHeight="1">
      <c r="A186" s="20" t="s">
        <v>392</v>
      </c>
      <c r="B186" s="20" t="s">
        <v>393</v>
      </c>
      <c r="C186" s="20" t="s">
        <v>367</v>
      </c>
      <c r="D186" s="21">
        <v>892578200</v>
      </c>
      <c r="E186" s="21">
        <v>678129500</v>
      </c>
      <c r="F186" s="6">
        <v>1570707700</v>
      </c>
      <c r="G186" s="9"/>
      <c r="H186" s="9">
        <v>1570707700</v>
      </c>
      <c r="I186" s="12">
        <v>2866754</v>
      </c>
      <c r="J186" s="6">
        <v>1573574454</v>
      </c>
      <c r="K186" s="22">
        <v>1.8949999999999998</v>
      </c>
      <c r="L186" s="10">
        <v>104.98</v>
      </c>
      <c r="M186" s="23"/>
      <c r="N186" s="12"/>
      <c r="O186" s="13">
        <v>-59674815</v>
      </c>
      <c r="P186" s="6">
        <f t="shared" si="13"/>
        <v>1513899639</v>
      </c>
      <c r="Q186" s="7">
        <v>2758626.86</v>
      </c>
      <c r="R186" s="7">
        <v>0</v>
      </c>
      <c r="S186" s="14">
        <v>-22905.04</v>
      </c>
      <c r="T186" s="14">
        <f t="shared" si="14"/>
        <v>2735721.82</v>
      </c>
      <c r="U186" s="3"/>
      <c r="V186" s="24">
        <v>2735721.82</v>
      </c>
      <c r="W186" s="15">
        <v>437093.28</v>
      </c>
      <c r="X186" s="15"/>
      <c r="Y186" s="25">
        <v>150621.77</v>
      </c>
      <c r="Z186" s="16">
        <v>9360222.5</v>
      </c>
      <c r="AA186" s="16"/>
      <c r="AB186" s="16"/>
      <c r="AC186" s="16">
        <v>17119466.43</v>
      </c>
      <c r="AD186" s="16"/>
      <c r="AE186" s="16"/>
      <c r="AF186" s="26">
        <v>29803125.799999997</v>
      </c>
      <c r="AG186" s="4">
        <v>16050900</v>
      </c>
      <c r="AH186" s="4">
        <v>4598700</v>
      </c>
      <c r="AI186" s="4">
        <v>110147300</v>
      </c>
      <c r="AJ186" s="4">
        <v>28744500</v>
      </c>
      <c r="AK186" s="4"/>
      <c r="AL186" s="4">
        <v>72109600</v>
      </c>
      <c r="AM186" s="5">
        <v>231651000</v>
      </c>
      <c r="AN186" s="17">
        <v>1070000</v>
      </c>
      <c r="AO186" s="17">
        <v>5204720</v>
      </c>
      <c r="AP186" s="17">
        <v>75000</v>
      </c>
      <c r="AQ186" s="27">
        <v>6349720</v>
      </c>
      <c r="AR186" s="4">
        <v>17500</v>
      </c>
      <c r="AS186" s="4">
        <v>36750</v>
      </c>
      <c r="AT186" s="4"/>
      <c r="AU186" s="4"/>
      <c r="AV186" s="4"/>
      <c r="AW186" s="4"/>
      <c r="AX186" s="4"/>
      <c r="AY186" s="4"/>
      <c r="AZ186" s="4"/>
      <c r="BA186" s="4"/>
      <c r="BB186" s="4"/>
      <c r="BC186" s="4"/>
      <c r="BD186" s="4"/>
      <c r="BE186" s="4"/>
      <c r="BF186" s="4"/>
      <c r="BG186" s="4"/>
      <c r="BH186" s="4"/>
      <c r="BI186" s="4"/>
      <c r="BJ186" s="4">
        <v>0</v>
      </c>
      <c r="BK186" s="4"/>
      <c r="BL186" s="17"/>
      <c r="BM186" s="4"/>
      <c r="BN186" s="3"/>
      <c r="BO186" s="3"/>
      <c r="BP186" s="18">
        <v>0.174</v>
      </c>
      <c r="BQ186" s="18">
        <v>0.028</v>
      </c>
      <c r="BR186" s="18">
        <v>0</v>
      </c>
      <c r="BS186" s="18">
        <v>0.01</v>
      </c>
      <c r="BT186" s="18">
        <v>0.595</v>
      </c>
      <c r="BU186" s="18">
        <v>0</v>
      </c>
      <c r="BV186" s="18">
        <v>0</v>
      </c>
      <c r="BW186" s="18">
        <v>1.088</v>
      </c>
      <c r="BX186" s="18">
        <v>0</v>
      </c>
      <c r="BY186" s="18">
        <v>0</v>
      </c>
      <c r="BZ186" s="18">
        <v>1.8949999999999998</v>
      </c>
      <c r="CA186" s="19">
        <v>104.98</v>
      </c>
      <c r="CB186" s="18">
        <v>1.9686328625909657</v>
      </c>
      <c r="CC186" s="3"/>
      <c r="CD186" s="11"/>
      <c r="CE186" s="8"/>
    </row>
    <row r="187" spans="1:83" ht="17.25" customHeight="1">
      <c r="A187" s="20" t="s">
        <v>394</v>
      </c>
      <c r="B187" s="20" t="s">
        <v>395</v>
      </c>
      <c r="C187" s="20" t="s">
        <v>367</v>
      </c>
      <c r="D187" s="21">
        <v>1462659200</v>
      </c>
      <c r="E187" s="21">
        <v>852518100</v>
      </c>
      <c r="F187" s="6">
        <v>2315177300</v>
      </c>
      <c r="G187" s="9"/>
      <c r="H187" s="9">
        <v>2315177300</v>
      </c>
      <c r="I187" s="12">
        <v>480612</v>
      </c>
      <c r="J187" s="6">
        <v>2315657912</v>
      </c>
      <c r="K187" s="22">
        <v>1.0669999999999997</v>
      </c>
      <c r="L187" s="10">
        <v>100.1</v>
      </c>
      <c r="M187" s="23"/>
      <c r="N187" s="12"/>
      <c r="O187" s="13">
        <v>9791816</v>
      </c>
      <c r="P187" s="6">
        <f t="shared" si="13"/>
        <v>2325449728</v>
      </c>
      <c r="Q187" s="7">
        <v>4237432.87</v>
      </c>
      <c r="R187" s="7">
        <v>0</v>
      </c>
      <c r="S187" s="14">
        <v>-21881.89</v>
      </c>
      <c r="T187" s="14">
        <f t="shared" si="14"/>
        <v>4215550.98</v>
      </c>
      <c r="U187" s="3"/>
      <c r="V187" s="24">
        <v>4215550.98</v>
      </c>
      <c r="W187" s="15">
        <v>673590.38</v>
      </c>
      <c r="X187" s="15"/>
      <c r="Y187" s="25">
        <v>232175.99</v>
      </c>
      <c r="Z187" s="16">
        <v>6169504</v>
      </c>
      <c r="AA187" s="16"/>
      <c r="AB187" s="16"/>
      <c r="AC187" s="16">
        <v>13327130.91</v>
      </c>
      <c r="AD187" s="16"/>
      <c r="AE187" s="16"/>
      <c r="AF187" s="26">
        <v>24617952.26</v>
      </c>
      <c r="AG187" s="4">
        <v>16238900</v>
      </c>
      <c r="AH187" s="4"/>
      <c r="AI187" s="4">
        <v>64843400</v>
      </c>
      <c r="AJ187" s="4">
        <v>14972000</v>
      </c>
      <c r="AK187" s="4"/>
      <c r="AL187" s="4">
        <v>2719700</v>
      </c>
      <c r="AM187" s="5">
        <v>98774000</v>
      </c>
      <c r="AN187" s="17">
        <v>1400000</v>
      </c>
      <c r="AO187" s="17">
        <v>5399836.24</v>
      </c>
      <c r="AP187" s="17">
        <v>465000</v>
      </c>
      <c r="AQ187" s="27">
        <v>7264836.24</v>
      </c>
      <c r="AR187" s="4">
        <v>15750</v>
      </c>
      <c r="AS187" s="4">
        <v>63250</v>
      </c>
      <c r="AT187" s="4"/>
      <c r="AU187" s="4"/>
      <c r="AV187" s="4"/>
      <c r="AW187" s="4"/>
      <c r="AX187" s="4"/>
      <c r="AY187" s="4"/>
      <c r="AZ187" s="4"/>
      <c r="BA187" s="4"/>
      <c r="BB187" s="4"/>
      <c r="BC187" s="4"/>
      <c r="BD187" s="4"/>
      <c r="BE187" s="4"/>
      <c r="BF187" s="4"/>
      <c r="BG187" s="4"/>
      <c r="BH187" s="4"/>
      <c r="BI187" s="4"/>
      <c r="BJ187" s="4">
        <v>0</v>
      </c>
      <c r="BK187" s="4"/>
      <c r="BL187" s="17"/>
      <c r="BM187" s="4"/>
      <c r="BN187" s="3"/>
      <c r="BO187" s="3"/>
      <c r="BP187" s="18">
        <v>0.183</v>
      </c>
      <c r="BQ187" s="18">
        <v>0.030000000000000002</v>
      </c>
      <c r="BR187" s="18">
        <v>0</v>
      </c>
      <c r="BS187" s="18">
        <v>0.011</v>
      </c>
      <c r="BT187" s="18">
        <v>0.267</v>
      </c>
      <c r="BU187" s="18">
        <v>0</v>
      </c>
      <c r="BV187" s="18">
        <v>0</v>
      </c>
      <c r="BW187" s="18">
        <v>0.576</v>
      </c>
      <c r="BX187" s="18">
        <v>0</v>
      </c>
      <c r="BY187" s="18">
        <v>0</v>
      </c>
      <c r="BZ187" s="18">
        <v>1.0669999999999997</v>
      </c>
      <c r="CA187" s="19">
        <v>100.1</v>
      </c>
      <c r="CB187" s="18">
        <v>1.058631883699014</v>
      </c>
      <c r="CC187" s="3"/>
      <c r="CD187" s="11"/>
      <c r="CE187" s="8"/>
    </row>
    <row r="188" spans="1:83" ht="17.25" customHeight="1">
      <c r="A188" s="20" t="s">
        <v>396</v>
      </c>
      <c r="B188" s="20" t="s">
        <v>397</v>
      </c>
      <c r="C188" s="20" t="s">
        <v>367</v>
      </c>
      <c r="D188" s="21">
        <v>83814200</v>
      </c>
      <c r="E188" s="21">
        <v>95447900</v>
      </c>
      <c r="F188" s="6">
        <v>179262100</v>
      </c>
      <c r="G188" s="9"/>
      <c r="H188" s="9">
        <v>179262100</v>
      </c>
      <c r="I188" s="12">
        <v>1281976</v>
      </c>
      <c r="J188" s="6">
        <v>180544076</v>
      </c>
      <c r="K188" s="22">
        <v>1.1729999999999998</v>
      </c>
      <c r="L188" s="10">
        <v>100.69</v>
      </c>
      <c r="M188" s="23"/>
      <c r="N188" s="12"/>
      <c r="O188" s="13">
        <v>840717</v>
      </c>
      <c r="P188" s="6">
        <f t="shared" si="13"/>
        <v>181384793</v>
      </c>
      <c r="Q188" s="7">
        <v>330521.1</v>
      </c>
      <c r="R188" s="7">
        <v>0</v>
      </c>
      <c r="S188" s="14">
        <v>-116.75</v>
      </c>
      <c r="T188" s="14">
        <f t="shared" si="14"/>
        <v>330404.35</v>
      </c>
      <c r="U188" s="3"/>
      <c r="V188" s="24">
        <v>330404.35</v>
      </c>
      <c r="W188" s="15">
        <v>52817.46</v>
      </c>
      <c r="X188" s="15"/>
      <c r="Y188" s="25">
        <v>18210.38</v>
      </c>
      <c r="Z188" s="16">
        <v>1277692</v>
      </c>
      <c r="AA188" s="16"/>
      <c r="AB188" s="16"/>
      <c r="AC188" s="16">
        <v>433019</v>
      </c>
      <c r="AD188" s="16"/>
      <c r="AE188" s="16"/>
      <c r="AF188" s="26">
        <v>2112143.19</v>
      </c>
      <c r="AG188" s="4">
        <v>2759200</v>
      </c>
      <c r="AH188" s="4"/>
      <c r="AI188" s="4">
        <v>100314800</v>
      </c>
      <c r="AJ188" s="4">
        <v>5284700</v>
      </c>
      <c r="AK188" s="4">
        <v>147200</v>
      </c>
      <c r="AL188" s="4"/>
      <c r="AM188" s="5">
        <v>108505900</v>
      </c>
      <c r="AN188" s="17">
        <v>400000</v>
      </c>
      <c r="AO188" s="17">
        <v>1538037</v>
      </c>
      <c r="AP188" s="17">
        <v>50000</v>
      </c>
      <c r="AQ188" s="27">
        <v>1988037</v>
      </c>
      <c r="AR188" s="4">
        <v>4750</v>
      </c>
      <c r="AS188" s="4">
        <v>14500</v>
      </c>
      <c r="AT188" s="4"/>
      <c r="AU188" s="4"/>
      <c r="AV188" s="4"/>
      <c r="AW188" s="4"/>
      <c r="AX188" s="4"/>
      <c r="AY188" s="4"/>
      <c r="AZ188" s="4"/>
      <c r="BA188" s="4"/>
      <c r="BB188" s="4"/>
      <c r="BC188" s="4"/>
      <c r="BD188" s="4"/>
      <c r="BE188" s="4"/>
      <c r="BF188" s="4"/>
      <c r="BG188" s="4"/>
      <c r="BH188" s="4"/>
      <c r="BI188" s="4"/>
      <c r="BJ188" s="4">
        <v>0</v>
      </c>
      <c r="BK188" s="4"/>
      <c r="BL188" s="17">
        <v>6824</v>
      </c>
      <c r="BM188" s="4"/>
      <c r="BN188" s="3"/>
      <c r="BO188" s="3"/>
      <c r="BP188" s="18">
        <v>0.184</v>
      </c>
      <c r="BQ188" s="18">
        <v>0.030000000000000002</v>
      </c>
      <c r="BR188" s="18">
        <v>0</v>
      </c>
      <c r="BS188" s="18">
        <v>0.011</v>
      </c>
      <c r="BT188" s="18">
        <v>0.708</v>
      </c>
      <c r="BU188" s="18">
        <v>0</v>
      </c>
      <c r="BV188" s="18">
        <v>0</v>
      </c>
      <c r="BW188" s="18">
        <v>0.24</v>
      </c>
      <c r="BX188" s="18">
        <v>0</v>
      </c>
      <c r="BY188" s="18">
        <v>0</v>
      </c>
      <c r="BZ188" s="18">
        <v>1.1729999999999998</v>
      </c>
      <c r="CA188" s="19">
        <v>100.69</v>
      </c>
      <c r="CB188" s="18">
        <v>1.164454392822225</v>
      </c>
      <c r="CC188" s="3"/>
      <c r="CD188" s="11"/>
      <c r="CE188" s="8"/>
    </row>
    <row r="189" spans="1:83" ht="17.25" customHeight="1">
      <c r="A189" s="20" t="s">
        <v>398</v>
      </c>
      <c r="B189" s="20" t="s">
        <v>399</v>
      </c>
      <c r="C189" s="20" t="s">
        <v>400</v>
      </c>
      <c r="D189" s="21">
        <v>47001900</v>
      </c>
      <c r="E189" s="21">
        <v>316916100</v>
      </c>
      <c r="F189" s="6">
        <v>363918000</v>
      </c>
      <c r="G189" s="9">
        <v>6993600</v>
      </c>
      <c r="H189" s="9">
        <v>356924400</v>
      </c>
      <c r="I189" s="12">
        <v>4088592</v>
      </c>
      <c r="J189" s="6">
        <v>361012992</v>
      </c>
      <c r="K189" s="22">
        <v>5.503</v>
      </c>
      <c r="L189" s="10">
        <v>68.73</v>
      </c>
      <c r="M189" s="23"/>
      <c r="N189" s="12"/>
      <c r="O189" s="13">
        <v>185299819</v>
      </c>
      <c r="P189" s="6">
        <f t="shared" si="13"/>
        <v>546312811</v>
      </c>
      <c r="Q189" s="7">
        <v>4987235.13</v>
      </c>
      <c r="R189" s="7">
        <v>0</v>
      </c>
      <c r="S189" s="14">
        <v>-4372.5</v>
      </c>
      <c r="T189" s="14">
        <f t="shared" si="14"/>
        <v>4982862.63</v>
      </c>
      <c r="U189" s="3"/>
      <c r="V189" s="24">
        <v>4982862.63</v>
      </c>
      <c r="W189" s="15"/>
      <c r="X189" s="15">
        <v>199717.82</v>
      </c>
      <c r="Y189" s="25">
        <v>54631.28</v>
      </c>
      <c r="Z189" s="16">
        <v>3851323</v>
      </c>
      <c r="AA189" s="16"/>
      <c r="AB189" s="16"/>
      <c r="AC189" s="16">
        <v>10676103.64</v>
      </c>
      <c r="AD189" s="16"/>
      <c r="AE189" s="16">
        <v>86652.72</v>
      </c>
      <c r="AF189" s="26">
        <v>19851291.09</v>
      </c>
      <c r="AG189" s="4">
        <v>33020300</v>
      </c>
      <c r="AH189" s="4">
        <v>1117300</v>
      </c>
      <c r="AI189" s="4">
        <v>273007000</v>
      </c>
      <c r="AJ189" s="4">
        <v>36484900</v>
      </c>
      <c r="AK189" s="4">
        <v>719900</v>
      </c>
      <c r="AL189" s="4">
        <v>47829800</v>
      </c>
      <c r="AM189" s="5">
        <v>392179200</v>
      </c>
      <c r="AN189" s="17">
        <v>1913500</v>
      </c>
      <c r="AO189" s="17">
        <v>11086757.7</v>
      </c>
      <c r="AP189" s="17">
        <v>50000</v>
      </c>
      <c r="AQ189" s="27">
        <v>13050257.7</v>
      </c>
      <c r="AR189" s="4">
        <v>70250</v>
      </c>
      <c r="AS189" s="4">
        <v>81875</v>
      </c>
      <c r="AT189" s="4"/>
      <c r="AU189" s="4"/>
      <c r="AV189" s="4"/>
      <c r="AW189" s="4"/>
      <c r="AX189" s="4"/>
      <c r="AY189" s="4">
        <v>6844400</v>
      </c>
      <c r="AZ189" s="4"/>
      <c r="BA189" s="4"/>
      <c r="BB189" s="4"/>
      <c r="BC189" s="4"/>
      <c r="BD189" s="4">
        <v>149200</v>
      </c>
      <c r="BE189" s="4"/>
      <c r="BF189" s="4"/>
      <c r="BG189" s="4"/>
      <c r="BH189" s="4"/>
      <c r="BI189" s="4"/>
      <c r="BJ189" s="4">
        <v>6993600</v>
      </c>
      <c r="BK189" s="4"/>
      <c r="BL189" s="17">
        <v>19796</v>
      </c>
      <c r="BM189" s="4"/>
      <c r="BN189" s="3"/>
      <c r="BO189" s="3"/>
      <c r="BP189" s="18"/>
      <c r="BQ189" s="18"/>
      <c r="BR189" s="18"/>
      <c r="BS189" s="18"/>
      <c r="BT189" s="18"/>
      <c r="BU189" s="18"/>
      <c r="BV189" s="18"/>
      <c r="BW189" s="18"/>
      <c r="BX189" s="18"/>
      <c r="BY189" s="18"/>
      <c r="BZ189" s="18">
        <v>5.503</v>
      </c>
      <c r="CA189" s="19">
        <v>68.73</v>
      </c>
      <c r="CB189" s="18">
        <v>3.6336858097219324</v>
      </c>
      <c r="CC189" s="3"/>
      <c r="CD189" s="11"/>
      <c r="CE189" s="8"/>
    </row>
    <row r="190" spans="1:83" ht="17.25" customHeight="1">
      <c r="A190" s="20" t="s">
        <v>401</v>
      </c>
      <c r="B190" s="20" t="s">
        <v>402</v>
      </c>
      <c r="C190" s="20" t="s">
        <v>400</v>
      </c>
      <c r="D190" s="21">
        <v>106660000</v>
      </c>
      <c r="E190" s="21">
        <v>183454600</v>
      </c>
      <c r="F190" s="6">
        <v>290114600</v>
      </c>
      <c r="G190" s="9"/>
      <c r="H190" s="9">
        <v>290114600</v>
      </c>
      <c r="I190" s="12">
        <v>1879419</v>
      </c>
      <c r="J190" s="6">
        <v>291994019</v>
      </c>
      <c r="K190" s="22">
        <v>2.1199999999999997</v>
      </c>
      <c r="L190" s="10">
        <v>104.64</v>
      </c>
      <c r="M190" s="23"/>
      <c r="N190" s="12"/>
      <c r="O190" s="13">
        <v>-11102306</v>
      </c>
      <c r="P190" s="6">
        <f t="shared" si="13"/>
        <v>280891713</v>
      </c>
      <c r="Q190" s="7">
        <v>2564232.41</v>
      </c>
      <c r="R190" s="7">
        <v>0</v>
      </c>
      <c r="S190" s="14">
        <v>-10078.89</v>
      </c>
      <c r="T190" s="14">
        <f t="shared" si="14"/>
        <v>2554153.52</v>
      </c>
      <c r="U190" s="3"/>
      <c r="V190" s="24">
        <v>2554153.52</v>
      </c>
      <c r="W190" s="15"/>
      <c r="X190" s="15">
        <v>102686.74</v>
      </c>
      <c r="Y190" s="25">
        <v>28089.17</v>
      </c>
      <c r="Z190" s="16">
        <v>1786813</v>
      </c>
      <c r="AA190" s="16"/>
      <c r="AB190" s="16"/>
      <c r="AC190" s="16">
        <v>1712982.54</v>
      </c>
      <c r="AD190" s="16"/>
      <c r="AE190" s="16"/>
      <c r="AF190" s="26">
        <v>6184724.97</v>
      </c>
      <c r="AG190" s="4">
        <v>12263700</v>
      </c>
      <c r="AH190" s="4"/>
      <c r="AI190" s="4">
        <v>15800600</v>
      </c>
      <c r="AJ190" s="4">
        <v>5725000</v>
      </c>
      <c r="AK190" s="4"/>
      <c r="AL190" s="4">
        <v>6043600</v>
      </c>
      <c r="AM190" s="5">
        <v>39832900</v>
      </c>
      <c r="AN190" s="17">
        <v>159000</v>
      </c>
      <c r="AO190" s="17">
        <v>1723348</v>
      </c>
      <c r="AP190" s="17">
        <v>260000</v>
      </c>
      <c r="AQ190" s="27">
        <v>2142348</v>
      </c>
      <c r="AR190" s="4">
        <v>49000</v>
      </c>
      <c r="AS190" s="4">
        <v>46750</v>
      </c>
      <c r="AT190" s="4"/>
      <c r="AU190" s="4"/>
      <c r="AV190" s="4"/>
      <c r="AW190" s="4"/>
      <c r="AX190" s="4"/>
      <c r="AY190" s="4"/>
      <c r="AZ190" s="4"/>
      <c r="BA190" s="4"/>
      <c r="BB190" s="4"/>
      <c r="BC190" s="4"/>
      <c r="BD190" s="4"/>
      <c r="BE190" s="4"/>
      <c r="BF190" s="4"/>
      <c r="BG190" s="4"/>
      <c r="BH190" s="4"/>
      <c r="BI190" s="4"/>
      <c r="BJ190" s="4">
        <v>0</v>
      </c>
      <c r="BK190" s="4"/>
      <c r="BL190" s="17">
        <v>5987</v>
      </c>
      <c r="BM190" s="4"/>
      <c r="BN190" s="3"/>
      <c r="BO190" s="3"/>
      <c r="BP190" s="18"/>
      <c r="BQ190" s="18"/>
      <c r="BR190" s="18"/>
      <c r="BS190" s="18"/>
      <c r="BT190" s="18"/>
      <c r="BU190" s="18"/>
      <c r="BV190" s="18"/>
      <c r="BW190" s="18"/>
      <c r="BX190" s="18"/>
      <c r="BY190" s="18"/>
      <c r="BZ190" s="18">
        <v>2.1199999999999997</v>
      </c>
      <c r="CA190" s="19">
        <v>104.64</v>
      </c>
      <c r="CB190" s="18">
        <v>2.201818239472234</v>
      </c>
      <c r="CC190" s="3"/>
      <c r="CD190" s="11"/>
      <c r="CE190" s="8"/>
    </row>
    <row r="191" spans="1:83" ht="17.25" customHeight="1">
      <c r="A191" s="20" t="s">
        <v>403</v>
      </c>
      <c r="B191" s="20" t="s">
        <v>404</v>
      </c>
      <c r="C191" s="20" t="s">
        <v>400</v>
      </c>
      <c r="D191" s="21">
        <v>57587500</v>
      </c>
      <c r="E191" s="21">
        <v>129852000</v>
      </c>
      <c r="F191" s="6">
        <v>187439500</v>
      </c>
      <c r="G191" s="9">
        <v>621800</v>
      </c>
      <c r="H191" s="9">
        <v>186817700</v>
      </c>
      <c r="I191" s="12">
        <v>801761</v>
      </c>
      <c r="J191" s="6">
        <v>187619461</v>
      </c>
      <c r="K191" s="22">
        <v>3.0749999999999997</v>
      </c>
      <c r="L191" s="10">
        <v>84.1</v>
      </c>
      <c r="M191" s="23"/>
      <c r="N191" s="12"/>
      <c r="O191" s="13">
        <v>36751356</v>
      </c>
      <c r="P191" s="6">
        <f t="shared" si="13"/>
        <v>224370817</v>
      </c>
      <c r="Q191" s="7">
        <v>2048258.8</v>
      </c>
      <c r="R191" s="7">
        <v>0</v>
      </c>
      <c r="S191" s="14">
        <v>-2121.34</v>
      </c>
      <c r="T191" s="14">
        <f t="shared" si="14"/>
        <v>2046137.46</v>
      </c>
      <c r="U191" s="3"/>
      <c r="V191" s="24">
        <v>2046137.46</v>
      </c>
      <c r="W191" s="15"/>
      <c r="X191" s="15">
        <v>82024.16</v>
      </c>
      <c r="Y191" s="25">
        <v>22437.08</v>
      </c>
      <c r="Z191" s="16">
        <v>2506521</v>
      </c>
      <c r="AA191" s="16">
        <v>1015215.31</v>
      </c>
      <c r="AB191" s="16"/>
      <c r="AC191" s="16">
        <v>93347.12</v>
      </c>
      <c r="AD191" s="16"/>
      <c r="AE191" s="16"/>
      <c r="AF191" s="26">
        <v>5765682.13</v>
      </c>
      <c r="AG191" s="4">
        <v>5601600</v>
      </c>
      <c r="AH191" s="4">
        <v>492900</v>
      </c>
      <c r="AI191" s="4">
        <v>13863200</v>
      </c>
      <c r="AJ191" s="4">
        <v>3474400</v>
      </c>
      <c r="AK191" s="4">
        <v>260400</v>
      </c>
      <c r="AL191" s="4">
        <v>2097700</v>
      </c>
      <c r="AM191" s="5">
        <v>25790200</v>
      </c>
      <c r="AN191" s="17">
        <v>589500</v>
      </c>
      <c r="AO191" s="17">
        <v>696585.41</v>
      </c>
      <c r="AP191" s="17">
        <v>160000</v>
      </c>
      <c r="AQ191" s="27">
        <v>1446085.4100000001</v>
      </c>
      <c r="AR191" s="4">
        <v>17250</v>
      </c>
      <c r="AS191" s="4">
        <v>29500</v>
      </c>
      <c r="AT191" s="4">
        <v>621800</v>
      </c>
      <c r="AU191" s="4"/>
      <c r="AV191" s="4"/>
      <c r="AW191" s="4"/>
      <c r="AX191" s="4"/>
      <c r="AY191" s="4"/>
      <c r="AZ191" s="4"/>
      <c r="BA191" s="4"/>
      <c r="BB191" s="4"/>
      <c r="BC191" s="4"/>
      <c r="BD191" s="4"/>
      <c r="BE191" s="4"/>
      <c r="BF191" s="4"/>
      <c r="BG191" s="4"/>
      <c r="BH191" s="4"/>
      <c r="BI191" s="4"/>
      <c r="BJ191" s="4">
        <v>621800</v>
      </c>
      <c r="BK191" s="4"/>
      <c r="BL191" s="17"/>
      <c r="BM191" s="4"/>
      <c r="BN191" s="3"/>
      <c r="BO191" s="3"/>
      <c r="BP191" s="18"/>
      <c r="BQ191" s="18"/>
      <c r="BR191" s="18"/>
      <c r="BS191" s="18"/>
      <c r="BT191" s="18"/>
      <c r="BU191" s="18"/>
      <c r="BV191" s="18"/>
      <c r="BW191" s="18"/>
      <c r="BX191" s="18"/>
      <c r="BY191" s="18"/>
      <c r="BZ191" s="18">
        <v>3.0749999999999997</v>
      </c>
      <c r="CA191" s="19">
        <v>84.1</v>
      </c>
      <c r="CB191" s="18">
        <v>2.569711251708817</v>
      </c>
      <c r="CC191" s="3"/>
      <c r="CD191" s="11"/>
      <c r="CE191" s="8"/>
    </row>
    <row r="192" spans="1:83" ht="17.25" customHeight="1">
      <c r="A192" s="20" t="s">
        <v>405</v>
      </c>
      <c r="B192" s="20" t="s">
        <v>406</v>
      </c>
      <c r="C192" s="20" t="s">
        <v>400</v>
      </c>
      <c r="D192" s="21">
        <v>94308500</v>
      </c>
      <c r="E192" s="21">
        <v>91999200</v>
      </c>
      <c r="F192" s="6">
        <v>186307700</v>
      </c>
      <c r="G192" s="9"/>
      <c r="H192" s="9">
        <v>186307700</v>
      </c>
      <c r="I192" s="12">
        <v>518003</v>
      </c>
      <c r="J192" s="6">
        <v>186825703</v>
      </c>
      <c r="K192" s="22">
        <v>1.7329999999999999</v>
      </c>
      <c r="L192" s="10">
        <v>111.64</v>
      </c>
      <c r="M192" s="23"/>
      <c r="N192" s="12"/>
      <c r="O192" s="13">
        <v>-17321943</v>
      </c>
      <c r="P192" s="6">
        <f t="shared" si="13"/>
        <v>169503760</v>
      </c>
      <c r="Q192" s="7">
        <v>1547382.91</v>
      </c>
      <c r="R192" s="7">
        <v>0</v>
      </c>
      <c r="S192" s="14">
        <v>4260.04</v>
      </c>
      <c r="T192" s="14">
        <f t="shared" si="14"/>
        <v>1551642.95</v>
      </c>
      <c r="U192" s="3"/>
      <c r="V192" s="24">
        <v>1551642.95</v>
      </c>
      <c r="W192" s="15"/>
      <c r="X192" s="15">
        <v>61966.19</v>
      </c>
      <c r="Y192" s="25">
        <v>16950.37</v>
      </c>
      <c r="Z192" s="16">
        <v>1257152</v>
      </c>
      <c r="AA192" s="16"/>
      <c r="AB192" s="16"/>
      <c r="AC192" s="16">
        <v>344650</v>
      </c>
      <c r="AD192" s="16"/>
      <c r="AE192" s="16"/>
      <c r="AF192" s="26">
        <v>3232361.51</v>
      </c>
      <c r="AG192" s="4">
        <v>2883000</v>
      </c>
      <c r="AH192" s="4"/>
      <c r="AI192" s="4">
        <v>21697500</v>
      </c>
      <c r="AJ192" s="4">
        <v>2550000</v>
      </c>
      <c r="AK192" s="4">
        <v>31000</v>
      </c>
      <c r="AL192" s="4">
        <v>6081300</v>
      </c>
      <c r="AM192" s="5">
        <v>33242800</v>
      </c>
      <c r="AN192" s="17">
        <v>100000</v>
      </c>
      <c r="AO192" s="17">
        <v>648609</v>
      </c>
      <c r="AP192" s="17">
        <v>150000</v>
      </c>
      <c r="AQ192" s="27">
        <v>898609</v>
      </c>
      <c r="AR192" s="4">
        <v>20750</v>
      </c>
      <c r="AS192" s="4">
        <v>29250</v>
      </c>
      <c r="AT192" s="4"/>
      <c r="AU192" s="4"/>
      <c r="AV192" s="4"/>
      <c r="AW192" s="4"/>
      <c r="AX192" s="4"/>
      <c r="AY192" s="4"/>
      <c r="AZ192" s="4"/>
      <c r="BA192" s="4"/>
      <c r="BB192" s="4"/>
      <c r="BC192" s="4"/>
      <c r="BD192" s="4"/>
      <c r="BE192" s="4"/>
      <c r="BF192" s="4"/>
      <c r="BG192" s="4"/>
      <c r="BH192" s="4"/>
      <c r="BI192" s="4"/>
      <c r="BJ192" s="4">
        <v>0</v>
      </c>
      <c r="BK192" s="4"/>
      <c r="BL192" s="17"/>
      <c r="BM192" s="4"/>
      <c r="BN192" s="3"/>
      <c r="BO192" s="3"/>
      <c r="BP192" s="18"/>
      <c r="BQ192" s="18"/>
      <c r="BR192" s="18"/>
      <c r="BS192" s="18"/>
      <c r="BT192" s="18"/>
      <c r="BU192" s="18"/>
      <c r="BV192" s="18"/>
      <c r="BW192" s="18"/>
      <c r="BX192" s="18"/>
      <c r="BY192" s="18"/>
      <c r="BZ192" s="18">
        <v>1.7329999999999999</v>
      </c>
      <c r="CA192" s="19">
        <v>111.64</v>
      </c>
      <c r="CB192" s="18">
        <v>1.9069556392141387</v>
      </c>
      <c r="CC192" s="3"/>
      <c r="CD192" s="11"/>
      <c r="CE192" s="8"/>
    </row>
    <row r="193" spans="1:83" ht="17.25" customHeight="1">
      <c r="A193" s="20" t="s">
        <v>407</v>
      </c>
      <c r="B193" s="28" t="s">
        <v>408</v>
      </c>
      <c r="C193" s="20" t="s">
        <v>400</v>
      </c>
      <c r="D193" s="21">
        <v>113399100</v>
      </c>
      <c r="E193" s="21">
        <v>206447200</v>
      </c>
      <c r="F193" s="6">
        <v>319846300</v>
      </c>
      <c r="G193" s="9"/>
      <c r="H193" s="9">
        <v>319846300</v>
      </c>
      <c r="I193" s="12">
        <v>1195161</v>
      </c>
      <c r="J193" s="6">
        <v>321041461</v>
      </c>
      <c r="K193" s="22">
        <v>2.0829999999999997</v>
      </c>
      <c r="L193" s="10">
        <v>106.08</v>
      </c>
      <c r="M193" s="23"/>
      <c r="N193" s="12"/>
      <c r="O193" s="13">
        <v>-17374178</v>
      </c>
      <c r="P193" s="6">
        <f t="shared" si="13"/>
        <v>303667283</v>
      </c>
      <c r="Q193" s="7">
        <v>2772148.32</v>
      </c>
      <c r="R193" s="7">
        <v>0</v>
      </c>
      <c r="S193" s="14">
        <v>-41715.04</v>
      </c>
      <c r="T193" s="14">
        <f t="shared" si="14"/>
        <v>2730433.28</v>
      </c>
      <c r="U193" s="3"/>
      <c r="V193" s="24">
        <v>2730433.28</v>
      </c>
      <c r="W193" s="15"/>
      <c r="X193" s="15">
        <v>111012.89</v>
      </c>
      <c r="Y193" s="25">
        <v>30366.73</v>
      </c>
      <c r="Z193" s="16">
        <v>1211780</v>
      </c>
      <c r="AA193" s="16">
        <v>1393254.37</v>
      </c>
      <c r="AB193" s="16"/>
      <c r="AC193" s="16">
        <v>1203781</v>
      </c>
      <c r="AD193" s="16"/>
      <c r="AE193" s="16"/>
      <c r="AF193" s="26">
        <v>6680628.27</v>
      </c>
      <c r="AG193" s="4">
        <v>21285900</v>
      </c>
      <c r="AH193" s="4">
        <v>3598200</v>
      </c>
      <c r="AI193" s="4">
        <v>96225500</v>
      </c>
      <c r="AJ193" s="4">
        <v>11547100</v>
      </c>
      <c r="AK193" s="4">
        <v>660900</v>
      </c>
      <c r="AL193" s="4">
        <v>2539400</v>
      </c>
      <c r="AM193" s="5">
        <v>135857000</v>
      </c>
      <c r="AN193" s="17">
        <v>466000</v>
      </c>
      <c r="AO193" s="17">
        <v>916680.13</v>
      </c>
      <c r="AP193" s="17">
        <v>325000</v>
      </c>
      <c r="AQ193" s="27">
        <v>1707680.13</v>
      </c>
      <c r="AR193" s="4">
        <v>40500</v>
      </c>
      <c r="AS193" s="4">
        <v>35750</v>
      </c>
      <c r="AT193" s="4"/>
      <c r="AU193" s="4"/>
      <c r="AV193" s="4"/>
      <c r="AW193" s="4"/>
      <c r="AX193" s="4"/>
      <c r="AY193" s="4"/>
      <c r="AZ193" s="4"/>
      <c r="BA193" s="4"/>
      <c r="BB193" s="4"/>
      <c r="BC193" s="4"/>
      <c r="BD193" s="4"/>
      <c r="BE193" s="4"/>
      <c r="BF193" s="4"/>
      <c r="BG193" s="4"/>
      <c r="BH193" s="4"/>
      <c r="BI193" s="4"/>
      <c r="BJ193" s="4">
        <v>0</v>
      </c>
      <c r="BK193" s="4"/>
      <c r="BL193" s="17"/>
      <c r="BM193" s="4"/>
      <c r="BN193" s="3"/>
      <c r="BO193" s="3"/>
      <c r="BP193" s="18"/>
      <c r="BQ193" s="18"/>
      <c r="BR193" s="18"/>
      <c r="BS193" s="18"/>
      <c r="BT193" s="18"/>
      <c r="BU193" s="18"/>
      <c r="BV193" s="18"/>
      <c r="BW193" s="18"/>
      <c r="BX193" s="18"/>
      <c r="BY193" s="18"/>
      <c r="BZ193" s="18">
        <v>2.0829999999999997</v>
      </c>
      <c r="CA193" s="19">
        <v>106.08</v>
      </c>
      <c r="CB193" s="18">
        <v>2.1999828904847805</v>
      </c>
      <c r="CC193" s="3"/>
      <c r="CD193" s="11"/>
      <c r="CE193" s="8"/>
    </row>
    <row r="194" spans="1:83" ht="17.25" customHeight="1">
      <c r="A194" s="20" t="s">
        <v>409</v>
      </c>
      <c r="B194" s="20" t="s">
        <v>410</v>
      </c>
      <c r="C194" s="20" t="s">
        <v>400</v>
      </c>
      <c r="D194" s="21">
        <v>19779400</v>
      </c>
      <c r="E194" s="21">
        <v>43279400</v>
      </c>
      <c r="F194" s="6">
        <v>63058800</v>
      </c>
      <c r="G194" s="9"/>
      <c r="H194" s="9">
        <v>63058800</v>
      </c>
      <c r="I194" s="12">
        <v>212694</v>
      </c>
      <c r="J194" s="6">
        <v>63271494</v>
      </c>
      <c r="K194" s="22">
        <v>3.2699999999999996</v>
      </c>
      <c r="L194" s="10">
        <v>92.1</v>
      </c>
      <c r="M194" s="23"/>
      <c r="N194" s="12"/>
      <c r="O194" s="13">
        <v>6088072</v>
      </c>
      <c r="P194" s="6">
        <f t="shared" si="13"/>
        <v>69359566</v>
      </c>
      <c r="Q194" s="7">
        <v>633176.56</v>
      </c>
      <c r="R194" s="7">
        <v>0</v>
      </c>
      <c r="S194" s="14">
        <v>-639.17</v>
      </c>
      <c r="T194" s="14">
        <f t="shared" si="14"/>
        <v>632537.39</v>
      </c>
      <c r="U194" s="3"/>
      <c r="V194" s="24">
        <v>632537.39</v>
      </c>
      <c r="W194" s="15"/>
      <c r="X194" s="15">
        <v>25356.06</v>
      </c>
      <c r="Y194" s="25">
        <v>6935.96</v>
      </c>
      <c r="Z194" s="16">
        <v>787268</v>
      </c>
      <c r="AA194" s="16">
        <v>333146.19</v>
      </c>
      <c r="AB194" s="16"/>
      <c r="AC194" s="16">
        <v>282188.38</v>
      </c>
      <c r="AD194" s="16"/>
      <c r="AE194" s="16"/>
      <c r="AF194" s="26">
        <v>2067431.98</v>
      </c>
      <c r="AG194" s="4">
        <v>1528900</v>
      </c>
      <c r="AH194" s="4">
        <v>165000</v>
      </c>
      <c r="AI194" s="4">
        <v>545300</v>
      </c>
      <c r="AJ194" s="4">
        <v>2665000</v>
      </c>
      <c r="AK194" s="4">
        <v>150400</v>
      </c>
      <c r="AL194" s="4">
        <v>874500</v>
      </c>
      <c r="AM194" s="5">
        <v>5929100</v>
      </c>
      <c r="AN194" s="17">
        <v>213570</v>
      </c>
      <c r="AO194" s="17">
        <v>96307.3</v>
      </c>
      <c r="AP194" s="17">
        <v>100000</v>
      </c>
      <c r="AQ194" s="27">
        <v>409877.3</v>
      </c>
      <c r="AR194" s="4">
        <v>4250</v>
      </c>
      <c r="AS194" s="4">
        <v>9750</v>
      </c>
      <c r="AT194" s="4"/>
      <c r="AU194" s="4"/>
      <c r="AV194" s="4"/>
      <c r="AW194" s="4"/>
      <c r="AX194" s="4"/>
      <c r="AY194" s="4"/>
      <c r="AZ194" s="4"/>
      <c r="BA194" s="4"/>
      <c r="BB194" s="4"/>
      <c r="BC194" s="4"/>
      <c r="BD194" s="4"/>
      <c r="BE194" s="4"/>
      <c r="BF194" s="4"/>
      <c r="BG194" s="4"/>
      <c r="BH194" s="4"/>
      <c r="BI194" s="4"/>
      <c r="BJ194" s="4">
        <v>0</v>
      </c>
      <c r="BK194" s="4"/>
      <c r="BL194" s="17"/>
      <c r="BM194" s="4"/>
      <c r="BN194" s="3"/>
      <c r="BO194" s="3"/>
      <c r="BP194" s="18"/>
      <c r="BQ194" s="18"/>
      <c r="BR194" s="18"/>
      <c r="BS194" s="18"/>
      <c r="BT194" s="18"/>
      <c r="BU194" s="18"/>
      <c r="BV194" s="18"/>
      <c r="BW194" s="18"/>
      <c r="BX194" s="18"/>
      <c r="BY194" s="18"/>
      <c r="BZ194" s="18">
        <v>3.2699999999999996</v>
      </c>
      <c r="CA194" s="19">
        <v>92.1</v>
      </c>
      <c r="CB194" s="18">
        <v>2.980745265908959</v>
      </c>
      <c r="CC194" s="3"/>
      <c r="CD194" s="11"/>
      <c r="CE194" s="8"/>
    </row>
    <row r="195" spans="1:83" ht="17.25" customHeight="1">
      <c r="A195" s="20" t="s">
        <v>411</v>
      </c>
      <c r="B195" s="20" t="s">
        <v>412</v>
      </c>
      <c r="C195" s="20" t="s">
        <v>400</v>
      </c>
      <c r="D195" s="21">
        <v>62869800</v>
      </c>
      <c r="E195" s="21">
        <v>173132600</v>
      </c>
      <c r="F195" s="6">
        <v>236002400</v>
      </c>
      <c r="G195" s="9"/>
      <c r="H195" s="9">
        <v>236002400</v>
      </c>
      <c r="I195" s="12">
        <v>621609</v>
      </c>
      <c r="J195" s="6">
        <v>236624009</v>
      </c>
      <c r="K195" s="22">
        <v>3.8019999999999996</v>
      </c>
      <c r="L195" s="10">
        <v>67.44</v>
      </c>
      <c r="M195" s="23"/>
      <c r="N195" s="12"/>
      <c r="O195" s="13">
        <v>115758203</v>
      </c>
      <c r="P195" s="6">
        <f aca="true" t="shared" si="15" ref="P195:P258">J195-M195+N195+O195</f>
        <v>352382212</v>
      </c>
      <c r="Q195" s="7">
        <v>3216862.04</v>
      </c>
      <c r="R195" s="7">
        <v>0</v>
      </c>
      <c r="S195" s="14">
        <v>-1942.8</v>
      </c>
      <c r="T195" s="14">
        <f aca="true" t="shared" si="16" ref="T195:T258">Q195+R195+S195</f>
        <v>3214919.24</v>
      </c>
      <c r="U195" s="3"/>
      <c r="V195" s="24">
        <v>3214919.24</v>
      </c>
      <c r="W195" s="15"/>
      <c r="X195" s="15">
        <v>128821.81</v>
      </c>
      <c r="Y195" s="25">
        <v>35238.22</v>
      </c>
      <c r="Z195" s="16">
        <v>3360865.82</v>
      </c>
      <c r="AA195" s="16">
        <v>1738025.11</v>
      </c>
      <c r="AB195" s="16"/>
      <c r="AC195" s="16">
        <v>512757.45</v>
      </c>
      <c r="AD195" s="16"/>
      <c r="AE195" s="16"/>
      <c r="AF195" s="26">
        <v>8990627.649999999</v>
      </c>
      <c r="AG195" s="4">
        <v>6533500</v>
      </c>
      <c r="AH195" s="4">
        <v>1077400</v>
      </c>
      <c r="AI195" s="4">
        <v>15032700</v>
      </c>
      <c r="AJ195" s="4">
        <v>5865000</v>
      </c>
      <c r="AK195" s="4">
        <v>1330900</v>
      </c>
      <c r="AL195" s="4">
        <v>4063400</v>
      </c>
      <c r="AM195" s="5">
        <v>33902900</v>
      </c>
      <c r="AN195" s="17">
        <v>501000</v>
      </c>
      <c r="AO195" s="17">
        <v>570574</v>
      </c>
      <c r="AP195" s="17">
        <v>470000</v>
      </c>
      <c r="AQ195" s="27">
        <v>1541574</v>
      </c>
      <c r="AR195" s="4">
        <v>24250</v>
      </c>
      <c r="AS195" s="4">
        <v>54000</v>
      </c>
      <c r="AT195" s="4"/>
      <c r="AU195" s="4"/>
      <c r="AV195" s="4"/>
      <c r="AW195" s="4"/>
      <c r="AX195" s="4"/>
      <c r="AY195" s="4"/>
      <c r="AZ195" s="4"/>
      <c r="BA195" s="4"/>
      <c r="BB195" s="4"/>
      <c r="BC195" s="4"/>
      <c r="BD195" s="4"/>
      <c r="BE195" s="4"/>
      <c r="BF195" s="4"/>
      <c r="BG195" s="4"/>
      <c r="BH195" s="4"/>
      <c r="BI195" s="4"/>
      <c r="BJ195" s="4">
        <v>0</v>
      </c>
      <c r="BK195" s="4"/>
      <c r="BL195" s="17"/>
      <c r="BM195" s="4"/>
      <c r="BN195" s="3"/>
      <c r="BO195" s="3"/>
      <c r="BP195" s="18"/>
      <c r="BQ195" s="18"/>
      <c r="BR195" s="18"/>
      <c r="BS195" s="18"/>
      <c r="BT195" s="18"/>
      <c r="BU195" s="18"/>
      <c r="BV195" s="18"/>
      <c r="BW195" s="18"/>
      <c r="BX195" s="18"/>
      <c r="BY195" s="18"/>
      <c r="BZ195" s="18">
        <v>3.8019999999999996</v>
      </c>
      <c r="CA195" s="19">
        <v>67.44</v>
      </c>
      <c r="CB195" s="18">
        <v>2.5513852129403167</v>
      </c>
      <c r="CC195" s="3"/>
      <c r="CD195" s="11"/>
      <c r="CE195" s="8"/>
    </row>
    <row r="196" spans="1:83" ht="17.25" customHeight="1">
      <c r="A196" s="20" t="s">
        <v>413</v>
      </c>
      <c r="B196" s="20" t="s">
        <v>414</v>
      </c>
      <c r="C196" s="20" t="s">
        <v>400</v>
      </c>
      <c r="D196" s="21">
        <v>73915600</v>
      </c>
      <c r="E196" s="21">
        <v>168717700</v>
      </c>
      <c r="F196" s="6">
        <v>242633300</v>
      </c>
      <c r="G196" s="9"/>
      <c r="H196" s="9">
        <v>242633300</v>
      </c>
      <c r="I196" s="12">
        <v>1376960</v>
      </c>
      <c r="J196" s="6">
        <v>244010260</v>
      </c>
      <c r="K196" s="22">
        <v>2.149</v>
      </c>
      <c r="L196" s="10">
        <v>102.16</v>
      </c>
      <c r="M196" s="23"/>
      <c r="N196" s="12"/>
      <c r="O196" s="13">
        <v>-3507781</v>
      </c>
      <c r="P196" s="6">
        <f t="shared" si="15"/>
        <v>240502479</v>
      </c>
      <c r="Q196" s="7">
        <v>2195523.13</v>
      </c>
      <c r="R196" s="7">
        <v>0</v>
      </c>
      <c r="S196" s="14">
        <v>-16368.25</v>
      </c>
      <c r="T196" s="14">
        <f t="shared" si="16"/>
        <v>2179154.88</v>
      </c>
      <c r="U196" s="3"/>
      <c r="V196" s="24">
        <v>2179154.88</v>
      </c>
      <c r="W196" s="15"/>
      <c r="X196" s="15">
        <v>87921.48</v>
      </c>
      <c r="Y196" s="25">
        <v>24050.25</v>
      </c>
      <c r="Z196" s="16">
        <v>2154877</v>
      </c>
      <c r="AA196" s="16"/>
      <c r="AB196" s="16"/>
      <c r="AC196" s="16">
        <v>789998.3</v>
      </c>
      <c r="AD196" s="16"/>
      <c r="AE196" s="16"/>
      <c r="AF196" s="26">
        <v>5236001.909999999</v>
      </c>
      <c r="AG196" s="4">
        <v>6210000</v>
      </c>
      <c r="AH196" s="4"/>
      <c r="AI196" s="4">
        <v>14604900</v>
      </c>
      <c r="AJ196" s="4">
        <v>4585500</v>
      </c>
      <c r="AK196" s="4">
        <v>12300</v>
      </c>
      <c r="AL196" s="4">
        <v>4725900</v>
      </c>
      <c r="AM196" s="5">
        <v>30138600</v>
      </c>
      <c r="AN196" s="17">
        <v>421000</v>
      </c>
      <c r="AO196" s="17">
        <v>465031.29</v>
      </c>
      <c r="AP196" s="17">
        <v>206415</v>
      </c>
      <c r="AQ196" s="27">
        <v>1092446.29</v>
      </c>
      <c r="AR196" s="4">
        <v>21500</v>
      </c>
      <c r="AS196" s="4">
        <v>27500</v>
      </c>
      <c r="AT196" s="4"/>
      <c r="AU196" s="4"/>
      <c r="AV196" s="4"/>
      <c r="AW196" s="4"/>
      <c r="AX196" s="4"/>
      <c r="AY196" s="4"/>
      <c r="AZ196" s="4"/>
      <c r="BA196" s="4"/>
      <c r="BB196" s="4"/>
      <c r="BC196" s="4"/>
      <c r="BD196" s="4"/>
      <c r="BE196" s="4"/>
      <c r="BF196" s="4"/>
      <c r="BG196" s="4"/>
      <c r="BH196" s="4"/>
      <c r="BI196" s="4"/>
      <c r="BJ196" s="4">
        <v>0</v>
      </c>
      <c r="BK196" s="4"/>
      <c r="BL196" s="17"/>
      <c r="BM196" s="4"/>
      <c r="BN196" s="3"/>
      <c r="BO196" s="3"/>
      <c r="BP196" s="18"/>
      <c r="BQ196" s="18"/>
      <c r="BR196" s="18"/>
      <c r="BS196" s="18"/>
      <c r="BT196" s="18"/>
      <c r="BU196" s="18"/>
      <c r="BV196" s="18"/>
      <c r="BW196" s="18"/>
      <c r="BX196" s="18"/>
      <c r="BY196" s="18"/>
      <c r="BZ196" s="18">
        <v>2.149</v>
      </c>
      <c r="CA196" s="19">
        <v>102.16</v>
      </c>
      <c r="CB196" s="18">
        <v>2.1771093303366738</v>
      </c>
      <c r="CC196" s="3"/>
      <c r="CD196" s="11"/>
      <c r="CE196" s="8"/>
    </row>
    <row r="197" spans="1:83" ht="17.25" customHeight="1">
      <c r="A197" s="20" t="s">
        <v>415</v>
      </c>
      <c r="B197" s="20" t="s">
        <v>416</v>
      </c>
      <c r="C197" s="20" t="s">
        <v>400</v>
      </c>
      <c r="D197" s="21">
        <v>114913200</v>
      </c>
      <c r="E197" s="21">
        <v>185195900</v>
      </c>
      <c r="F197" s="6">
        <v>300109100</v>
      </c>
      <c r="G197" s="9"/>
      <c r="H197" s="9">
        <v>300109100</v>
      </c>
      <c r="I197" s="12">
        <v>996724</v>
      </c>
      <c r="J197" s="6">
        <v>301105824</v>
      </c>
      <c r="K197" s="22">
        <v>2.2439999999999998</v>
      </c>
      <c r="L197" s="10">
        <v>92.78</v>
      </c>
      <c r="M197" s="23"/>
      <c r="N197" s="12"/>
      <c r="O197" s="13">
        <v>26248962</v>
      </c>
      <c r="P197" s="6">
        <f t="shared" si="15"/>
        <v>327354786</v>
      </c>
      <c r="Q197" s="7">
        <v>2988389.17</v>
      </c>
      <c r="R197" s="7">
        <v>0</v>
      </c>
      <c r="S197" s="14">
        <v>-18636.72</v>
      </c>
      <c r="T197" s="14">
        <f t="shared" si="16"/>
        <v>2969752.4499999997</v>
      </c>
      <c r="U197" s="3"/>
      <c r="V197" s="24">
        <v>2969752.4499999997</v>
      </c>
      <c r="W197" s="15"/>
      <c r="X197" s="15">
        <v>119672.43</v>
      </c>
      <c r="Y197" s="25">
        <v>32735.48</v>
      </c>
      <c r="Z197" s="16">
        <v>2637700</v>
      </c>
      <c r="AA197" s="16"/>
      <c r="AB197" s="16"/>
      <c r="AC197" s="16">
        <v>988268</v>
      </c>
      <c r="AD197" s="16"/>
      <c r="AE197" s="16"/>
      <c r="AF197" s="26">
        <v>6748128.359999999</v>
      </c>
      <c r="AG197" s="4">
        <v>8703600</v>
      </c>
      <c r="AH197" s="4">
        <v>115900</v>
      </c>
      <c r="AI197" s="4">
        <v>145303700</v>
      </c>
      <c r="AJ197" s="4">
        <v>4386100</v>
      </c>
      <c r="AK197" s="4">
        <v>72600</v>
      </c>
      <c r="AL197" s="4">
        <v>6469800</v>
      </c>
      <c r="AM197" s="5">
        <v>165051700</v>
      </c>
      <c r="AN197" s="17">
        <v>750000</v>
      </c>
      <c r="AO197" s="17">
        <v>1280901.27</v>
      </c>
      <c r="AP197" s="17">
        <v>294000</v>
      </c>
      <c r="AQ197" s="27">
        <v>2324901.27</v>
      </c>
      <c r="AR197" s="4">
        <v>27500</v>
      </c>
      <c r="AS197" s="4">
        <v>46250</v>
      </c>
      <c r="AT197" s="4"/>
      <c r="AU197" s="4"/>
      <c r="AV197" s="4"/>
      <c r="AW197" s="4"/>
      <c r="AX197" s="4"/>
      <c r="AY197" s="4"/>
      <c r="AZ197" s="4"/>
      <c r="BA197" s="4"/>
      <c r="BB197" s="4"/>
      <c r="BC197" s="4"/>
      <c r="BD197" s="4"/>
      <c r="BE197" s="4"/>
      <c r="BF197" s="4"/>
      <c r="BG197" s="4"/>
      <c r="BH197" s="4"/>
      <c r="BI197" s="4"/>
      <c r="BJ197" s="4">
        <v>0</v>
      </c>
      <c r="BK197" s="4"/>
      <c r="BL197" s="17"/>
      <c r="BM197" s="4"/>
      <c r="BN197" s="3"/>
      <c r="BO197" s="3"/>
      <c r="BP197" s="18"/>
      <c r="BQ197" s="18"/>
      <c r="BR197" s="18"/>
      <c r="BS197" s="18"/>
      <c r="BT197" s="18"/>
      <c r="BU197" s="18"/>
      <c r="BV197" s="18"/>
      <c r="BW197" s="18"/>
      <c r="BX197" s="18"/>
      <c r="BY197" s="18"/>
      <c r="BZ197" s="18">
        <v>2.2439999999999998</v>
      </c>
      <c r="CA197" s="19">
        <v>92.78</v>
      </c>
      <c r="CB197" s="18">
        <v>2.0614112420522237</v>
      </c>
      <c r="CC197" s="3"/>
      <c r="CD197" s="11"/>
      <c r="CE197" s="8"/>
    </row>
    <row r="198" spans="1:83" ht="17.25" customHeight="1">
      <c r="A198" s="20" t="s">
        <v>417</v>
      </c>
      <c r="B198" s="20" t="s">
        <v>418</v>
      </c>
      <c r="C198" s="20" t="s">
        <v>400</v>
      </c>
      <c r="D198" s="21">
        <v>357215000</v>
      </c>
      <c r="E198" s="21">
        <v>1108604300</v>
      </c>
      <c r="F198" s="6">
        <v>1465819300</v>
      </c>
      <c r="G198" s="9"/>
      <c r="H198" s="9">
        <v>1465819300</v>
      </c>
      <c r="I198" s="12">
        <v>5264638</v>
      </c>
      <c r="J198" s="6">
        <v>1465954838</v>
      </c>
      <c r="K198" s="22">
        <v>3.1599999999999997</v>
      </c>
      <c r="L198" s="10">
        <v>80.15</v>
      </c>
      <c r="M198" s="23"/>
      <c r="N198" s="12"/>
      <c r="O198" s="13">
        <v>405431283</v>
      </c>
      <c r="P198" s="6">
        <f t="shared" si="15"/>
        <v>1871386121</v>
      </c>
      <c r="Q198" s="7">
        <v>17083697.119999997</v>
      </c>
      <c r="R198" s="7">
        <v>0</v>
      </c>
      <c r="S198" s="14">
        <v>-613975.21</v>
      </c>
      <c r="T198" s="14">
        <f t="shared" si="16"/>
        <v>16469721.909999996</v>
      </c>
      <c r="U198" s="3"/>
      <c r="V198" s="24">
        <v>16469721.909999996</v>
      </c>
      <c r="W198" s="15"/>
      <c r="X198" s="15">
        <v>684130.3</v>
      </c>
      <c r="Y198" s="25">
        <v>187138.61</v>
      </c>
      <c r="Z198" s="16">
        <v>10461266</v>
      </c>
      <c r="AA198" s="16"/>
      <c r="AB198" s="16"/>
      <c r="AC198" s="16">
        <v>18491204.19</v>
      </c>
      <c r="AD198" s="16"/>
      <c r="AE198" s="16"/>
      <c r="AF198" s="26">
        <v>46293461.01</v>
      </c>
      <c r="AG198" s="4">
        <v>74060900</v>
      </c>
      <c r="AH198" s="4">
        <v>556800</v>
      </c>
      <c r="AI198" s="4">
        <v>118243900</v>
      </c>
      <c r="AJ198" s="4">
        <v>44111200</v>
      </c>
      <c r="AK198" s="4">
        <v>709200</v>
      </c>
      <c r="AL198" s="4">
        <v>97612100</v>
      </c>
      <c r="AM198" s="5">
        <v>335294100</v>
      </c>
      <c r="AN198" s="17">
        <v>3434760</v>
      </c>
      <c r="AO198" s="17">
        <v>9748391.48</v>
      </c>
      <c r="AP198" s="17">
        <v>500000</v>
      </c>
      <c r="AQ198" s="27">
        <v>13683151.48</v>
      </c>
      <c r="AR198" s="4">
        <v>116750</v>
      </c>
      <c r="AS198" s="4">
        <v>235750</v>
      </c>
      <c r="AT198" s="4"/>
      <c r="AU198" s="4"/>
      <c r="AV198" s="4"/>
      <c r="AW198" s="4"/>
      <c r="AX198" s="4"/>
      <c r="AY198" s="4"/>
      <c r="AZ198" s="4"/>
      <c r="BA198" s="4"/>
      <c r="BB198" s="4"/>
      <c r="BC198" s="4"/>
      <c r="BD198" s="4"/>
      <c r="BE198" s="4"/>
      <c r="BF198" s="4"/>
      <c r="BG198" s="4"/>
      <c r="BH198" s="4"/>
      <c r="BI198" s="4"/>
      <c r="BJ198" s="4">
        <v>0</v>
      </c>
      <c r="BK198" s="4"/>
      <c r="BL198" s="17"/>
      <c r="BM198" s="4"/>
      <c r="BN198" s="3"/>
      <c r="BO198" s="3"/>
      <c r="BP198" s="18"/>
      <c r="BQ198" s="18"/>
      <c r="BR198" s="18"/>
      <c r="BS198" s="18"/>
      <c r="BT198" s="18"/>
      <c r="BU198" s="18"/>
      <c r="BV198" s="18"/>
      <c r="BW198" s="18"/>
      <c r="BX198" s="18"/>
      <c r="BY198" s="18"/>
      <c r="BZ198" s="18">
        <v>3.1599999999999997</v>
      </c>
      <c r="CA198" s="19">
        <v>80.15</v>
      </c>
      <c r="CB198" s="18">
        <v>2.4737525030517205</v>
      </c>
      <c r="CC198" s="3"/>
      <c r="CD198" s="11"/>
      <c r="CE198" s="8"/>
    </row>
    <row r="199" spans="1:83" ht="17.25" customHeight="1">
      <c r="A199" s="20" t="s">
        <v>419</v>
      </c>
      <c r="B199" s="20" t="s">
        <v>420</v>
      </c>
      <c r="C199" s="20" t="s">
        <v>400</v>
      </c>
      <c r="D199" s="21">
        <v>7448300</v>
      </c>
      <c r="E199" s="21">
        <v>25973900</v>
      </c>
      <c r="F199" s="6">
        <v>33422200</v>
      </c>
      <c r="G199" s="9"/>
      <c r="H199" s="9">
        <v>33422200</v>
      </c>
      <c r="I199" s="12">
        <v>167233</v>
      </c>
      <c r="J199" s="6">
        <v>33589433</v>
      </c>
      <c r="K199" s="22">
        <v>2.278</v>
      </c>
      <c r="L199" s="10">
        <v>104.96</v>
      </c>
      <c r="M199" s="23"/>
      <c r="N199" s="12"/>
      <c r="O199" s="13">
        <v>-1376342</v>
      </c>
      <c r="P199" s="6">
        <f t="shared" si="15"/>
        <v>32213091</v>
      </c>
      <c r="Q199" s="7">
        <v>294070.09</v>
      </c>
      <c r="R199" s="7">
        <v>0</v>
      </c>
      <c r="S199" s="14">
        <v>0</v>
      </c>
      <c r="T199" s="14">
        <f t="shared" si="16"/>
        <v>294070.09</v>
      </c>
      <c r="U199" s="3"/>
      <c r="V199" s="24">
        <v>294070.09</v>
      </c>
      <c r="W199" s="15"/>
      <c r="X199" s="15">
        <v>11776.27</v>
      </c>
      <c r="Y199" s="25">
        <v>3221.31</v>
      </c>
      <c r="Z199" s="16">
        <v>185272.18</v>
      </c>
      <c r="AA199" s="16">
        <v>163607.75</v>
      </c>
      <c r="AB199" s="16"/>
      <c r="AC199" s="16">
        <v>105959.93</v>
      </c>
      <c r="AD199" s="16"/>
      <c r="AE199" s="16"/>
      <c r="AF199" s="26">
        <v>763907.53</v>
      </c>
      <c r="AG199" s="4">
        <v>1053300</v>
      </c>
      <c r="AH199" s="4"/>
      <c r="AI199" s="4">
        <v>333800</v>
      </c>
      <c r="AJ199" s="4">
        <v>1803400</v>
      </c>
      <c r="AK199" s="4"/>
      <c r="AL199" s="4">
        <v>234100</v>
      </c>
      <c r="AM199" s="5">
        <v>3424600</v>
      </c>
      <c r="AN199" s="17">
        <v>67319.86</v>
      </c>
      <c r="AO199" s="17">
        <v>92638</v>
      </c>
      <c r="AP199" s="17">
        <v>42000</v>
      </c>
      <c r="AQ199" s="27">
        <v>201957.86</v>
      </c>
      <c r="AR199" s="4">
        <v>4250</v>
      </c>
      <c r="AS199" s="4">
        <v>6250</v>
      </c>
      <c r="AT199" s="4"/>
      <c r="AU199" s="4"/>
      <c r="AV199" s="4"/>
      <c r="AW199" s="4"/>
      <c r="AX199" s="4"/>
      <c r="AY199" s="4"/>
      <c r="AZ199" s="4"/>
      <c r="BA199" s="4"/>
      <c r="BB199" s="4"/>
      <c r="BC199" s="4"/>
      <c r="BD199" s="4"/>
      <c r="BE199" s="4"/>
      <c r="BF199" s="4"/>
      <c r="BG199" s="4"/>
      <c r="BH199" s="4"/>
      <c r="BI199" s="4"/>
      <c r="BJ199" s="4">
        <v>0</v>
      </c>
      <c r="BK199" s="4"/>
      <c r="BL199" s="17"/>
      <c r="BM199" s="4"/>
      <c r="BN199" s="3"/>
      <c r="BO199" s="3"/>
      <c r="BP199" s="18"/>
      <c r="BQ199" s="18"/>
      <c r="BR199" s="18"/>
      <c r="BS199" s="18"/>
      <c r="BT199" s="18"/>
      <c r="BU199" s="18"/>
      <c r="BV199" s="18"/>
      <c r="BW199" s="18"/>
      <c r="BX199" s="18"/>
      <c r="BY199" s="18"/>
      <c r="BZ199" s="18">
        <v>2.278</v>
      </c>
      <c r="CA199" s="19">
        <v>104.96</v>
      </c>
      <c r="CB199" s="18">
        <v>2.3714195263037627</v>
      </c>
      <c r="CC199" s="3"/>
      <c r="CD199" s="11"/>
      <c r="CE199" s="8"/>
    </row>
    <row r="200" spans="1:83" ht="17.25" customHeight="1">
      <c r="A200" s="20" t="s">
        <v>421</v>
      </c>
      <c r="B200" s="20" t="s">
        <v>422</v>
      </c>
      <c r="C200" s="20" t="s">
        <v>400</v>
      </c>
      <c r="D200" s="21">
        <v>19285200</v>
      </c>
      <c r="E200" s="21">
        <v>61646900</v>
      </c>
      <c r="F200" s="6">
        <v>80932100</v>
      </c>
      <c r="G200" s="9"/>
      <c r="H200" s="9">
        <v>80932100</v>
      </c>
      <c r="I200" s="12">
        <v>332500</v>
      </c>
      <c r="J200" s="6">
        <v>81264600</v>
      </c>
      <c r="K200" s="22">
        <v>3.4479999999999995</v>
      </c>
      <c r="L200" s="10">
        <v>68.46</v>
      </c>
      <c r="M200" s="23"/>
      <c r="N200" s="12"/>
      <c r="O200" s="13">
        <v>38222863</v>
      </c>
      <c r="P200" s="6">
        <f t="shared" si="15"/>
        <v>119487463</v>
      </c>
      <c r="Q200" s="7">
        <v>1090789.12</v>
      </c>
      <c r="R200" s="7">
        <v>0</v>
      </c>
      <c r="S200" s="14">
        <v>-1020.05</v>
      </c>
      <c r="T200" s="14">
        <f t="shared" si="16"/>
        <v>1089769.07</v>
      </c>
      <c r="U200" s="3"/>
      <c r="V200" s="24">
        <v>1089769.07</v>
      </c>
      <c r="W200" s="15"/>
      <c r="X200" s="15">
        <v>43681.52</v>
      </c>
      <c r="Y200" s="25">
        <v>11948.75</v>
      </c>
      <c r="Z200" s="16">
        <v>880526</v>
      </c>
      <c r="AA200" s="16">
        <v>602582.87</v>
      </c>
      <c r="AB200" s="16"/>
      <c r="AC200" s="16">
        <v>171129</v>
      </c>
      <c r="AD200" s="16"/>
      <c r="AE200" s="16"/>
      <c r="AF200" s="26">
        <v>2799637.21</v>
      </c>
      <c r="AG200" s="4">
        <v>967300</v>
      </c>
      <c r="AH200" s="4">
        <v>2101700</v>
      </c>
      <c r="AI200" s="4">
        <v>4916200</v>
      </c>
      <c r="AJ200" s="4"/>
      <c r="AK200" s="4"/>
      <c r="AL200" s="4">
        <v>373600</v>
      </c>
      <c r="AM200" s="5">
        <v>8358800</v>
      </c>
      <c r="AN200" s="17">
        <v>130000</v>
      </c>
      <c r="AO200" s="17">
        <v>202412</v>
      </c>
      <c r="AP200" s="17">
        <v>95000</v>
      </c>
      <c r="AQ200" s="27">
        <v>427412</v>
      </c>
      <c r="AR200" s="4">
        <v>5000</v>
      </c>
      <c r="AS200" s="4">
        <v>14500</v>
      </c>
      <c r="AT200" s="4"/>
      <c r="AU200" s="4"/>
      <c r="AV200" s="4"/>
      <c r="AW200" s="4"/>
      <c r="AX200" s="4"/>
      <c r="AY200" s="4"/>
      <c r="AZ200" s="4"/>
      <c r="BA200" s="4"/>
      <c r="BB200" s="4"/>
      <c r="BC200" s="4"/>
      <c r="BD200" s="4"/>
      <c r="BE200" s="4"/>
      <c r="BF200" s="4"/>
      <c r="BG200" s="4"/>
      <c r="BH200" s="4"/>
      <c r="BI200" s="4"/>
      <c r="BJ200" s="4">
        <v>0</v>
      </c>
      <c r="BK200" s="4"/>
      <c r="BL200" s="17"/>
      <c r="BM200" s="4"/>
      <c r="BN200" s="3"/>
      <c r="BO200" s="3"/>
      <c r="BP200" s="18"/>
      <c r="BQ200" s="18"/>
      <c r="BR200" s="18"/>
      <c r="BS200" s="18"/>
      <c r="BT200" s="18"/>
      <c r="BU200" s="18"/>
      <c r="BV200" s="18"/>
      <c r="BW200" s="18"/>
      <c r="BX200" s="18"/>
      <c r="BY200" s="18"/>
      <c r="BZ200" s="18">
        <v>3.4479999999999995</v>
      </c>
      <c r="CA200" s="19">
        <v>68.46</v>
      </c>
      <c r="CB200" s="18">
        <v>2.3430384575158314</v>
      </c>
      <c r="CC200" s="3"/>
      <c r="CD200" s="11"/>
      <c r="CE200" s="8"/>
    </row>
    <row r="201" spans="1:83" ht="17.25" customHeight="1">
      <c r="A201" s="20" t="s">
        <v>423</v>
      </c>
      <c r="B201" s="20" t="s">
        <v>424</v>
      </c>
      <c r="C201" s="20" t="s">
        <v>400</v>
      </c>
      <c r="D201" s="21">
        <v>102038900</v>
      </c>
      <c r="E201" s="21">
        <v>321099100</v>
      </c>
      <c r="F201" s="6">
        <v>423138000</v>
      </c>
      <c r="G201" s="9"/>
      <c r="H201" s="9">
        <v>423138000</v>
      </c>
      <c r="I201" s="12">
        <v>1056653</v>
      </c>
      <c r="J201" s="6">
        <v>424194653</v>
      </c>
      <c r="K201" s="22">
        <v>3.7869999999999995</v>
      </c>
      <c r="L201" s="10">
        <v>62.48</v>
      </c>
      <c r="M201" s="23"/>
      <c r="N201" s="12"/>
      <c r="O201" s="13">
        <v>271862124</v>
      </c>
      <c r="P201" s="6">
        <f t="shared" si="15"/>
        <v>696056777</v>
      </c>
      <c r="Q201" s="7">
        <v>6354232.85</v>
      </c>
      <c r="R201" s="7">
        <v>0</v>
      </c>
      <c r="S201" s="14">
        <v>-23335.81</v>
      </c>
      <c r="T201" s="14">
        <f t="shared" si="16"/>
        <v>6330897.04</v>
      </c>
      <c r="U201" s="3"/>
      <c r="V201" s="24">
        <v>6330897.04</v>
      </c>
      <c r="W201" s="15"/>
      <c r="X201" s="15">
        <v>254460.33</v>
      </c>
      <c r="Y201" s="25">
        <v>69605.68</v>
      </c>
      <c r="Z201" s="16">
        <v>6559101.5</v>
      </c>
      <c r="AA201" s="16">
        <v>2838151.27</v>
      </c>
      <c r="AB201" s="16"/>
      <c r="AC201" s="16"/>
      <c r="AD201" s="16"/>
      <c r="AE201" s="16"/>
      <c r="AF201" s="26">
        <v>16052215.82</v>
      </c>
      <c r="AG201" s="4">
        <v>33201600</v>
      </c>
      <c r="AH201" s="4"/>
      <c r="AI201" s="4">
        <v>7396400</v>
      </c>
      <c r="AJ201" s="4">
        <v>7954100</v>
      </c>
      <c r="AK201" s="4">
        <v>455800</v>
      </c>
      <c r="AL201" s="4">
        <v>44376000</v>
      </c>
      <c r="AM201" s="5">
        <v>93383900</v>
      </c>
      <c r="AN201" s="17">
        <v>2252600.37</v>
      </c>
      <c r="AO201" s="17">
        <v>2052119.66</v>
      </c>
      <c r="AP201" s="17">
        <v>625000</v>
      </c>
      <c r="AQ201" s="27">
        <v>4929720.03</v>
      </c>
      <c r="AR201" s="4">
        <v>39750</v>
      </c>
      <c r="AS201" s="4">
        <v>88750</v>
      </c>
      <c r="AT201" s="4"/>
      <c r="AU201" s="4"/>
      <c r="AV201" s="4"/>
      <c r="AW201" s="4"/>
      <c r="AX201" s="4"/>
      <c r="AY201" s="4"/>
      <c r="AZ201" s="4"/>
      <c r="BA201" s="4"/>
      <c r="BB201" s="4"/>
      <c r="BC201" s="4"/>
      <c r="BD201" s="4"/>
      <c r="BE201" s="4"/>
      <c r="BF201" s="4"/>
      <c r="BG201" s="4"/>
      <c r="BH201" s="4"/>
      <c r="BI201" s="4"/>
      <c r="BJ201" s="4">
        <v>0</v>
      </c>
      <c r="BK201" s="4"/>
      <c r="BL201" s="17"/>
      <c r="BM201" s="4"/>
      <c r="BN201" s="3"/>
      <c r="BO201" s="3"/>
      <c r="BP201" s="18"/>
      <c r="BQ201" s="18"/>
      <c r="BR201" s="18"/>
      <c r="BS201" s="18"/>
      <c r="BT201" s="18"/>
      <c r="BU201" s="18"/>
      <c r="BV201" s="18"/>
      <c r="BW201" s="18"/>
      <c r="BX201" s="18"/>
      <c r="BY201" s="18"/>
      <c r="BZ201" s="18">
        <v>3.7869999999999995</v>
      </c>
      <c r="CA201" s="19">
        <v>62.48</v>
      </c>
      <c r="CB201" s="18">
        <v>2.306164719663379</v>
      </c>
      <c r="CC201" s="3"/>
      <c r="CD201" s="11"/>
      <c r="CE201" s="8"/>
    </row>
    <row r="202" spans="1:83" ht="17.25" customHeight="1">
      <c r="A202" s="20" t="s">
        <v>425</v>
      </c>
      <c r="B202" s="20" t="s">
        <v>426</v>
      </c>
      <c r="C202" s="20" t="s">
        <v>400</v>
      </c>
      <c r="D202" s="21">
        <v>430563800</v>
      </c>
      <c r="E202" s="21">
        <v>1706114400</v>
      </c>
      <c r="F202" s="6">
        <v>2136678200</v>
      </c>
      <c r="G202" s="9">
        <v>9315100</v>
      </c>
      <c r="H202" s="9">
        <v>2127363100</v>
      </c>
      <c r="I202" s="12">
        <v>7355877</v>
      </c>
      <c r="J202" s="6">
        <v>2134718977</v>
      </c>
      <c r="K202" s="22">
        <v>4.061000000000001</v>
      </c>
      <c r="L202" s="10">
        <v>54.68</v>
      </c>
      <c r="M202" s="23"/>
      <c r="N202" s="12"/>
      <c r="O202" s="13">
        <v>1824759021</v>
      </c>
      <c r="P202" s="6">
        <f t="shared" si="15"/>
        <v>3959477998</v>
      </c>
      <c r="Q202" s="7">
        <v>36145679.46</v>
      </c>
      <c r="R202" s="7">
        <v>0</v>
      </c>
      <c r="S202" s="14">
        <v>-253240.37</v>
      </c>
      <c r="T202" s="14">
        <f t="shared" si="16"/>
        <v>35892439.09</v>
      </c>
      <c r="U202" s="3"/>
      <c r="V202" s="24">
        <v>35892439.09</v>
      </c>
      <c r="W202" s="15"/>
      <c r="X202" s="15"/>
      <c r="Y202" s="25">
        <v>395947.8</v>
      </c>
      <c r="Z202" s="16">
        <v>21731439</v>
      </c>
      <c r="AA202" s="16"/>
      <c r="AB202" s="16"/>
      <c r="AC202" s="16">
        <v>28641476.65</v>
      </c>
      <c r="AD202" s="16"/>
      <c r="AE202" s="16"/>
      <c r="AF202" s="26">
        <v>86661302.53999999</v>
      </c>
      <c r="AG202" s="4">
        <v>101158900</v>
      </c>
      <c r="AH202" s="4">
        <v>14618100</v>
      </c>
      <c r="AI202" s="4">
        <v>149211400</v>
      </c>
      <c r="AJ202" s="4">
        <v>41895300</v>
      </c>
      <c r="AK202" s="4">
        <v>2419500</v>
      </c>
      <c r="AL202" s="4">
        <v>152163500</v>
      </c>
      <c r="AM202" s="5">
        <v>461466700</v>
      </c>
      <c r="AN202" s="17">
        <v>3714400</v>
      </c>
      <c r="AO202" s="17">
        <v>25493725.8</v>
      </c>
      <c r="AP202" s="17">
        <v>1400000</v>
      </c>
      <c r="AQ202" s="27">
        <v>30608125.8</v>
      </c>
      <c r="AR202" s="4">
        <v>254750</v>
      </c>
      <c r="AS202" s="4">
        <v>357000</v>
      </c>
      <c r="AT202" s="4">
        <v>1875500</v>
      </c>
      <c r="AU202" s="4"/>
      <c r="AV202" s="4"/>
      <c r="AW202" s="4"/>
      <c r="AX202" s="4"/>
      <c r="AY202" s="4"/>
      <c r="AZ202" s="4"/>
      <c r="BA202" s="4"/>
      <c r="BB202" s="4"/>
      <c r="BC202" s="4"/>
      <c r="BD202" s="4">
        <v>2997400</v>
      </c>
      <c r="BE202" s="4"/>
      <c r="BF202" s="4"/>
      <c r="BG202" s="4"/>
      <c r="BH202" s="4"/>
      <c r="BI202" s="4">
        <v>4442200</v>
      </c>
      <c r="BJ202" s="4">
        <v>9315100</v>
      </c>
      <c r="BK202" s="4"/>
      <c r="BL202" s="17"/>
      <c r="BM202" s="4"/>
      <c r="BN202" s="3"/>
      <c r="BO202" s="3"/>
      <c r="BP202" s="18"/>
      <c r="BQ202" s="18"/>
      <c r="BR202" s="18"/>
      <c r="BS202" s="18"/>
      <c r="BT202" s="18"/>
      <c r="BU202" s="18"/>
      <c r="BV202" s="18"/>
      <c r="BW202" s="18"/>
      <c r="BX202" s="18"/>
      <c r="BY202" s="18"/>
      <c r="BZ202" s="18">
        <v>4.061000000000001</v>
      </c>
      <c r="CA202" s="19">
        <v>54.68</v>
      </c>
      <c r="CB202" s="18">
        <v>2.188705243059163</v>
      </c>
      <c r="CC202" s="3"/>
      <c r="CD202" s="11"/>
      <c r="CE202" s="8"/>
    </row>
    <row r="203" spans="1:83" ht="17.25" customHeight="1">
      <c r="A203" s="20" t="s">
        <v>427</v>
      </c>
      <c r="B203" s="20" t="s">
        <v>428</v>
      </c>
      <c r="C203" s="20" t="s">
        <v>429</v>
      </c>
      <c r="D203" s="21">
        <v>1234925330</v>
      </c>
      <c r="E203" s="21">
        <v>1597702500</v>
      </c>
      <c r="F203" s="6">
        <v>2832627830</v>
      </c>
      <c r="G203" s="9"/>
      <c r="H203" s="9">
        <v>2832627830</v>
      </c>
      <c r="I203" s="12">
        <v>8314100</v>
      </c>
      <c r="J203" s="6">
        <v>2840941930</v>
      </c>
      <c r="K203" s="22">
        <v>3.202</v>
      </c>
      <c r="L203" s="10">
        <v>81.88</v>
      </c>
      <c r="M203" s="23"/>
      <c r="N203" s="12"/>
      <c r="O203" s="13">
        <v>663000899</v>
      </c>
      <c r="P203" s="6">
        <f t="shared" si="15"/>
        <v>3503942829</v>
      </c>
      <c r="Q203" s="7">
        <v>14905896.13</v>
      </c>
      <c r="R203" s="7">
        <v>0</v>
      </c>
      <c r="S203" s="14">
        <v>-149480.32</v>
      </c>
      <c r="T203" s="14">
        <f t="shared" si="16"/>
        <v>14756415.81</v>
      </c>
      <c r="U203" s="3"/>
      <c r="V203" s="24">
        <v>14756415.81</v>
      </c>
      <c r="W203" s="15"/>
      <c r="X203" s="15"/>
      <c r="Y203" s="25">
        <v>525918.2</v>
      </c>
      <c r="Z203" s="16">
        <v>32959663</v>
      </c>
      <c r="AA203" s="16"/>
      <c r="AB203" s="16"/>
      <c r="AC203" s="16">
        <v>41559048.35</v>
      </c>
      <c r="AD203" s="16"/>
      <c r="AE203" s="16">
        <v>1153796</v>
      </c>
      <c r="AF203" s="26">
        <v>90954841.36</v>
      </c>
      <c r="AG203" s="4">
        <v>81829700</v>
      </c>
      <c r="AH203" s="4">
        <v>11980900</v>
      </c>
      <c r="AI203" s="4">
        <v>106808300</v>
      </c>
      <c r="AJ203" s="4">
        <v>59762630</v>
      </c>
      <c r="AK203" s="4">
        <v>14091400</v>
      </c>
      <c r="AL203" s="4">
        <v>105139250</v>
      </c>
      <c r="AM203" s="5">
        <v>379612180</v>
      </c>
      <c r="AN203" s="17">
        <v>1094000</v>
      </c>
      <c r="AO203" s="17">
        <v>10535275.46</v>
      </c>
      <c r="AP203" s="17">
        <v>1715000</v>
      </c>
      <c r="AQ203" s="27">
        <v>13344275.46</v>
      </c>
      <c r="AR203" s="4">
        <v>115500</v>
      </c>
      <c r="AS203" s="4">
        <v>188500</v>
      </c>
      <c r="AT203" s="4"/>
      <c r="AU203" s="4"/>
      <c r="AV203" s="4"/>
      <c r="AW203" s="4"/>
      <c r="AX203" s="4"/>
      <c r="AY203" s="4"/>
      <c r="AZ203" s="4"/>
      <c r="BA203" s="4"/>
      <c r="BB203" s="4"/>
      <c r="BC203" s="4"/>
      <c r="BD203" s="4"/>
      <c r="BE203" s="4"/>
      <c r="BF203" s="4"/>
      <c r="BG203" s="4"/>
      <c r="BH203" s="4"/>
      <c r="BI203" s="4"/>
      <c r="BJ203" s="4">
        <v>0</v>
      </c>
      <c r="BK203" s="4"/>
      <c r="BL203" s="17"/>
      <c r="BM203" s="4"/>
      <c r="BN203" s="3"/>
      <c r="BO203" s="3"/>
      <c r="BP203" s="18">
        <v>0.519</v>
      </c>
      <c r="BQ203" s="18">
        <v>0</v>
      </c>
      <c r="BR203" s="18">
        <v>0</v>
      </c>
      <c r="BS203" s="18">
        <v>0.019</v>
      </c>
      <c r="BT203" s="18">
        <v>1.16</v>
      </c>
      <c r="BU203" s="18">
        <v>0</v>
      </c>
      <c r="BV203" s="18">
        <v>0</v>
      </c>
      <c r="BW203" s="18">
        <v>1.463</v>
      </c>
      <c r="BX203" s="18">
        <v>0</v>
      </c>
      <c r="BY203" s="18">
        <v>0.041</v>
      </c>
      <c r="BZ203" s="18">
        <v>3.202</v>
      </c>
      <c r="CA203" s="19">
        <v>81.88</v>
      </c>
      <c r="CB203" s="18">
        <v>2.5957855421390494</v>
      </c>
      <c r="CC203" s="3"/>
      <c r="CD203" s="11"/>
      <c r="CE203" s="8"/>
    </row>
    <row r="204" spans="1:83" ht="17.25" customHeight="1">
      <c r="A204" s="20" t="s">
        <v>430</v>
      </c>
      <c r="B204" s="20" t="s">
        <v>431</v>
      </c>
      <c r="C204" s="20" t="s">
        <v>429</v>
      </c>
      <c r="D204" s="21">
        <v>1971437600</v>
      </c>
      <c r="E204" s="21">
        <v>2279436700</v>
      </c>
      <c r="F204" s="6">
        <v>4250874300</v>
      </c>
      <c r="G204" s="9">
        <v>5883700</v>
      </c>
      <c r="H204" s="9">
        <v>4244990600</v>
      </c>
      <c r="I204" s="12">
        <v>7032700</v>
      </c>
      <c r="J204" s="6">
        <v>4252023300</v>
      </c>
      <c r="K204" s="22">
        <v>3.262</v>
      </c>
      <c r="L204" s="10">
        <v>89.35</v>
      </c>
      <c r="M204" s="23"/>
      <c r="N204" s="12"/>
      <c r="O204" s="13">
        <v>545524617</v>
      </c>
      <c r="P204" s="6">
        <f t="shared" si="15"/>
        <v>4797547917</v>
      </c>
      <c r="Q204" s="7">
        <v>20408937.71</v>
      </c>
      <c r="R204" s="7">
        <v>0</v>
      </c>
      <c r="S204" s="14">
        <v>-101566.92</v>
      </c>
      <c r="T204" s="14">
        <f t="shared" si="16"/>
        <v>20307370.79</v>
      </c>
      <c r="U204" s="3"/>
      <c r="V204" s="24">
        <v>20307370.79</v>
      </c>
      <c r="W204" s="15"/>
      <c r="X204" s="15"/>
      <c r="Y204" s="25">
        <v>723824.12</v>
      </c>
      <c r="Z204" s="16">
        <v>62714091.5</v>
      </c>
      <c r="AA204" s="16"/>
      <c r="AB204" s="16"/>
      <c r="AC204" s="16">
        <v>53090928.14</v>
      </c>
      <c r="AD204" s="16">
        <v>212602</v>
      </c>
      <c r="AE204" s="16">
        <v>1627765</v>
      </c>
      <c r="AF204" s="26">
        <v>138676581.55</v>
      </c>
      <c r="AG204" s="4">
        <v>115353100</v>
      </c>
      <c r="AH204" s="4">
        <v>77160500</v>
      </c>
      <c r="AI204" s="4">
        <v>112761300</v>
      </c>
      <c r="AJ204" s="4">
        <v>104960200</v>
      </c>
      <c r="AK204" s="4">
        <v>12375500</v>
      </c>
      <c r="AL204" s="4">
        <v>14018300</v>
      </c>
      <c r="AM204" s="5">
        <v>436628900</v>
      </c>
      <c r="AN204" s="17">
        <v>3000000</v>
      </c>
      <c r="AO204" s="17">
        <v>10210664.09</v>
      </c>
      <c r="AP204" s="17">
        <v>2150000</v>
      </c>
      <c r="AQ204" s="27">
        <v>15360664.09</v>
      </c>
      <c r="AR204" s="4">
        <v>76500</v>
      </c>
      <c r="AS204" s="4">
        <v>248500</v>
      </c>
      <c r="AT204" s="4"/>
      <c r="AU204" s="4"/>
      <c r="AV204" s="4"/>
      <c r="AW204" s="4"/>
      <c r="AX204" s="4"/>
      <c r="AY204" s="4"/>
      <c r="AZ204" s="4"/>
      <c r="BA204" s="4"/>
      <c r="BB204" s="4"/>
      <c r="BC204" s="4"/>
      <c r="BD204" s="4">
        <v>5883700</v>
      </c>
      <c r="BE204" s="4"/>
      <c r="BF204" s="4"/>
      <c r="BG204" s="4"/>
      <c r="BH204" s="4"/>
      <c r="BI204" s="4"/>
      <c r="BJ204" s="4">
        <v>5883700</v>
      </c>
      <c r="BK204" s="4"/>
      <c r="BL204" s="17"/>
      <c r="BM204" s="4"/>
      <c r="BN204" s="3"/>
      <c r="BO204" s="3"/>
      <c r="BP204" s="18">
        <v>0.478</v>
      </c>
      <c r="BQ204" s="18">
        <v>0</v>
      </c>
      <c r="BR204" s="18">
        <v>0</v>
      </c>
      <c r="BS204" s="18">
        <v>0.017</v>
      </c>
      <c r="BT204" s="18">
        <v>1.475</v>
      </c>
      <c r="BU204" s="18">
        <v>0</v>
      </c>
      <c r="BV204" s="18">
        <v>0</v>
      </c>
      <c r="BW204" s="18">
        <v>1.249</v>
      </c>
      <c r="BX204" s="18">
        <v>0.005</v>
      </c>
      <c r="BY204" s="18">
        <v>0.038</v>
      </c>
      <c r="BZ204" s="18">
        <v>3.262</v>
      </c>
      <c r="CA204" s="19">
        <v>89.35</v>
      </c>
      <c r="CB204" s="18">
        <v>2.890572099521982</v>
      </c>
      <c r="CC204" s="3"/>
      <c r="CD204" s="11"/>
      <c r="CE204" s="8"/>
    </row>
    <row r="205" spans="1:83" ht="17.25" customHeight="1">
      <c r="A205" s="20" t="s">
        <v>432</v>
      </c>
      <c r="B205" s="20" t="s">
        <v>433</v>
      </c>
      <c r="C205" s="20" t="s">
        <v>429</v>
      </c>
      <c r="D205" s="21">
        <v>575990900</v>
      </c>
      <c r="E205" s="21">
        <v>451274750</v>
      </c>
      <c r="F205" s="6">
        <v>1027265650</v>
      </c>
      <c r="G205" s="9"/>
      <c r="H205" s="9">
        <v>1027265650</v>
      </c>
      <c r="I205" s="12">
        <v>4245536</v>
      </c>
      <c r="J205" s="6">
        <v>1031511186</v>
      </c>
      <c r="K205" s="22">
        <v>2.307</v>
      </c>
      <c r="L205" s="10">
        <v>93.03</v>
      </c>
      <c r="M205" s="23"/>
      <c r="N205" s="12"/>
      <c r="O205" s="13">
        <v>82928917</v>
      </c>
      <c r="P205" s="6">
        <f t="shared" si="15"/>
        <v>1114440103</v>
      </c>
      <c r="Q205" s="7">
        <v>4740867.43</v>
      </c>
      <c r="R205" s="7">
        <v>0</v>
      </c>
      <c r="S205" s="14">
        <v>-8438.05</v>
      </c>
      <c r="T205" s="14">
        <f t="shared" si="16"/>
        <v>4732429.38</v>
      </c>
      <c r="U205" s="3"/>
      <c r="V205" s="24">
        <v>4732429.38</v>
      </c>
      <c r="W205" s="15"/>
      <c r="X205" s="15"/>
      <c r="Y205" s="25">
        <v>168740.66</v>
      </c>
      <c r="Z205" s="16">
        <v>11750553.98</v>
      </c>
      <c r="AA205" s="16"/>
      <c r="AB205" s="16"/>
      <c r="AC205" s="16">
        <v>6669786.58</v>
      </c>
      <c r="AD205" s="16">
        <v>103192</v>
      </c>
      <c r="AE205" s="16">
        <v>370764.71</v>
      </c>
      <c r="AF205" s="26">
        <v>23795467.310000002</v>
      </c>
      <c r="AG205" s="4">
        <v>19032000</v>
      </c>
      <c r="AH205" s="4">
        <v>45539200</v>
      </c>
      <c r="AI205" s="4">
        <v>12647500</v>
      </c>
      <c r="AJ205" s="4">
        <v>25768000</v>
      </c>
      <c r="AK205" s="4">
        <v>7589400</v>
      </c>
      <c r="AL205" s="4">
        <v>15196900</v>
      </c>
      <c r="AM205" s="5">
        <v>125773000</v>
      </c>
      <c r="AN205" s="17">
        <v>340550</v>
      </c>
      <c r="AO205" s="17">
        <v>3953337.95</v>
      </c>
      <c r="AP205" s="17">
        <v>250</v>
      </c>
      <c r="AQ205" s="27">
        <v>4294137.95</v>
      </c>
      <c r="AR205" s="4">
        <v>7000</v>
      </c>
      <c r="AS205" s="4">
        <v>45750</v>
      </c>
      <c r="AT205" s="4"/>
      <c r="AU205" s="4"/>
      <c r="AV205" s="4"/>
      <c r="AW205" s="4"/>
      <c r="AX205" s="4"/>
      <c r="AY205" s="4"/>
      <c r="AZ205" s="4"/>
      <c r="BA205" s="4"/>
      <c r="BB205" s="4"/>
      <c r="BC205" s="4"/>
      <c r="BD205" s="4"/>
      <c r="BE205" s="4"/>
      <c r="BF205" s="4"/>
      <c r="BG205" s="4"/>
      <c r="BH205" s="4"/>
      <c r="BI205" s="4"/>
      <c r="BJ205" s="4">
        <v>0</v>
      </c>
      <c r="BK205" s="4"/>
      <c r="BL205" s="17"/>
      <c r="BM205" s="4"/>
      <c r="BN205" s="3"/>
      <c r="BO205" s="3"/>
      <c r="BP205" s="18">
        <v>0.459</v>
      </c>
      <c r="BQ205" s="18">
        <v>0</v>
      </c>
      <c r="BR205" s="18">
        <v>0</v>
      </c>
      <c r="BS205" s="18">
        <v>0.016</v>
      </c>
      <c r="BT205" s="18">
        <v>1.139</v>
      </c>
      <c r="BU205" s="18">
        <v>0</v>
      </c>
      <c r="BV205" s="18">
        <v>0</v>
      </c>
      <c r="BW205" s="18">
        <v>0.647</v>
      </c>
      <c r="BX205" s="18">
        <v>0.01</v>
      </c>
      <c r="BY205" s="18">
        <v>0.036</v>
      </c>
      <c r="BZ205" s="18">
        <v>2.307</v>
      </c>
      <c r="CA205" s="19">
        <v>93.03</v>
      </c>
      <c r="CB205" s="18">
        <v>2.1351948162978127</v>
      </c>
      <c r="CC205" s="3"/>
      <c r="CD205" s="11"/>
      <c r="CE205" s="8"/>
    </row>
    <row r="206" spans="1:83" ht="17.25" customHeight="1">
      <c r="A206" s="20" t="s">
        <v>434</v>
      </c>
      <c r="B206" s="20" t="s">
        <v>435</v>
      </c>
      <c r="C206" s="20" t="s">
        <v>429</v>
      </c>
      <c r="D206" s="21">
        <v>1194199200</v>
      </c>
      <c r="E206" s="21">
        <v>1078883300</v>
      </c>
      <c r="F206" s="6">
        <v>2273082500</v>
      </c>
      <c r="G206" s="9"/>
      <c r="H206" s="9">
        <v>2273082500</v>
      </c>
      <c r="I206" s="12">
        <v>1441300</v>
      </c>
      <c r="J206" s="6">
        <v>2274523800</v>
      </c>
      <c r="K206" s="22">
        <v>1.894</v>
      </c>
      <c r="L206" s="10">
        <v>94.55</v>
      </c>
      <c r="M206" s="23"/>
      <c r="N206" s="12"/>
      <c r="O206" s="13">
        <v>140864125</v>
      </c>
      <c r="P206" s="6">
        <f t="shared" si="15"/>
        <v>2415387925</v>
      </c>
      <c r="Q206" s="7">
        <v>10275145.25</v>
      </c>
      <c r="R206" s="7">
        <v>0</v>
      </c>
      <c r="S206" s="14">
        <v>-31841.91</v>
      </c>
      <c r="T206" s="14">
        <f t="shared" si="16"/>
        <v>10243303.34</v>
      </c>
      <c r="U206" s="3"/>
      <c r="V206" s="24">
        <v>10243303.34</v>
      </c>
      <c r="W206" s="15"/>
      <c r="X206" s="15"/>
      <c r="Y206" s="25">
        <v>365190.01</v>
      </c>
      <c r="Z206" s="16">
        <v>23930225</v>
      </c>
      <c r="AA206" s="16"/>
      <c r="AB206" s="16"/>
      <c r="AC206" s="16">
        <v>7693016.56</v>
      </c>
      <c r="AD206" s="16">
        <v>45490.48</v>
      </c>
      <c r="AE206" s="16">
        <v>805886</v>
      </c>
      <c r="AF206" s="26">
        <v>43083111.39</v>
      </c>
      <c r="AG206" s="4">
        <v>40285800</v>
      </c>
      <c r="AH206" s="4"/>
      <c r="AI206" s="4">
        <v>71238000</v>
      </c>
      <c r="AJ206" s="4">
        <v>44440791</v>
      </c>
      <c r="AK206" s="4"/>
      <c r="AL206" s="4">
        <v>48825900</v>
      </c>
      <c r="AM206" s="5">
        <v>204790491</v>
      </c>
      <c r="AN206" s="17">
        <v>419319.36</v>
      </c>
      <c r="AO206" s="17">
        <v>2848645.6</v>
      </c>
      <c r="AP206" s="17">
        <v>481480.19</v>
      </c>
      <c r="AQ206" s="27">
        <v>3749445.15</v>
      </c>
      <c r="AR206" s="4">
        <v>14250</v>
      </c>
      <c r="AS206" s="4">
        <v>113750</v>
      </c>
      <c r="AT206" s="4"/>
      <c r="AU206" s="4"/>
      <c r="AV206" s="4"/>
      <c r="AW206" s="4"/>
      <c r="AX206" s="4"/>
      <c r="AY206" s="4"/>
      <c r="AZ206" s="4"/>
      <c r="BA206" s="4"/>
      <c r="BB206" s="4"/>
      <c r="BC206" s="4"/>
      <c r="BD206" s="4"/>
      <c r="BE206" s="4"/>
      <c r="BF206" s="4"/>
      <c r="BG206" s="4"/>
      <c r="BH206" s="4"/>
      <c r="BI206" s="4"/>
      <c r="BJ206" s="4">
        <v>0</v>
      </c>
      <c r="BK206" s="4"/>
      <c r="BL206" s="17"/>
      <c r="BM206" s="4"/>
      <c r="BN206" s="3"/>
      <c r="BO206" s="3"/>
      <c r="BP206" s="18">
        <v>0.45</v>
      </c>
      <c r="BQ206" s="18">
        <v>0</v>
      </c>
      <c r="BR206" s="18">
        <v>0</v>
      </c>
      <c r="BS206" s="18">
        <v>0.016</v>
      </c>
      <c r="BT206" s="18">
        <v>1.052</v>
      </c>
      <c r="BU206" s="18">
        <v>0</v>
      </c>
      <c r="BV206" s="18">
        <v>0</v>
      </c>
      <c r="BW206" s="18">
        <v>0.338</v>
      </c>
      <c r="BX206" s="18">
        <v>0.002</v>
      </c>
      <c r="BY206" s="18">
        <v>0.036000000000000004</v>
      </c>
      <c r="BZ206" s="18">
        <v>1.894</v>
      </c>
      <c r="CA206" s="19">
        <v>94.55</v>
      </c>
      <c r="CB206" s="18">
        <v>1.7836932504330543</v>
      </c>
      <c r="CC206" s="3"/>
      <c r="CD206" s="11"/>
      <c r="CE206" s="8"/>
    </row>
    <row r="207" spans="1:83" ht="17.25" customHeight="1">
      <c r="A207" s="20" t="s">
        <v>436</v>
      </c>
      <c r="B207" s="20" t="s">
        <v>437</v>
      </c>
      <c r="C207" s="20" t="s">
        <v>429</v>
      </c>
      <c r="D207" s="21">
        <v>1577157592</v>
      </c>
      <c r="E207" s="21">
        <v>1844605033</v>
      </c>
      <c r="F207" s="6">
        <v>3421762625</v>
      </c>
      <c r="G207" s="9">
        <v>4917360</v>
      </c>
      <c r="H207" s="9">
        <v>3416845265</v>
      </c>
      <c r="I207" s="12">
        <v>7632621</v>
      </c>
      <c r="J207" s="6">
        <v>3424477886</v>
      </c>
      <c r="K207" s="22">
        <v>3.324</v>
      </c>
      <c r="L207" s="10">
        <v>101.58</v>
      </c>
      <c r="M207" s="23"/>
      <c r="N207" s="12"/>
      <c r="O207" s="13">
        <v>-9104429</v>
      </c>
      <c r="P207" s="6">
        <f t="shared" si="15"/>
        <v>3415373457</v>
      </c>
      <c r="Q207" s="7">
        <v>14529118.91</v>
      </c>
      <c r="R207" s="7">
        <v>0</v>
      </c>
      <c r="S207" s="14">
        <v>-328286.72</v>
      </c>
      <c r="T207" s="14">
        <f t="shared" si="16"/>
        <v>14200832.19</v>
      </c>
      <c r="U207" s="3"/>
      <c r="V207" s="24">
        <v>14200832.19</v>
      </c>
      <c r="W207" s="15"/>
      <c r="X207" s="15"/>
      <c r="Y207" s="25">
        <v>505471.73</v>
      </c>
      <c r="Z207" s="16">
        <v>20361814</v>
      </c>
      <c r="AA207" s="16"/>
      <c r="AB207" s="16">
        <v>54275</v>
      </c>
      <c r="AC207" s="16">
        <v>78693769</v>
      </c>
      <c r="AD207" s="16"/>
      <c r="AE207" s="16"/>
      <c r="AF207" s="26">
        <v>113816161.92</v>
      </c>
      <c r="AG207" s="4">
        <v>227761200</v>
      </c>
      <c r="AH207" s="4">
        <v>36443200</v>
      </c>
      <c r="AI207" s="4">
        <v>1035644100</v>
      </c>
      <c r="AJ207" s="4">
        <v>203523800</v>
      </c>
      <c r="AK207" s="4">
        <v>27881500</v>
      </c>
      <c r="AL207" s="4">
        <v>253955000</v>
      </c>
      <c r="AM207" s="5">
        <v>1785208800</v>
      </c>
      <c r="AN207" s="17"/>
      <c r="AO207" s="17">
        <v>46046336</v>
      </c>
      <c r="AP207" s="17">
        <v>6000000</v>
      </c>
      <c r="AQ207" s="27">
        <v>52046336</v>
      </c>
      <c r="AR207" s="4">
        <v>46250</v>
      </c>
      <c r="AS207" s="4">
        <v>122000</v>
      </c>
      <c r="AT207" s="4"/>
      <c r="AU207" s="4"/>
      <c r="AV207" s="4"/>
      <c r="AW207" s="4"/>
      <c r="AX207" s="4"/>
      <c r="AY207" s="4"/>
      <c r="AZ207" s="4"/>
      <c r="BA207" s="4"/>
      <c r="BB207" s="4"/>
      <c r="BC207" s="4"/>
      <c r="BD207" s="4">
        <v>1089500</v>
      </c>
      <c r="BE207" s="4"/>
      <c r="BF207" s="4">
        <v>985400</v>
      </c>
      <c r="BG207" s="4">
        <v>2842460</v>
      </c>
      <c r="BH207" s="4"/>
      <c r="BI207" s="4"/>
      <c r="BJ207" s="4">
        <v>4917360</v>
      </c>
      <c r="BK207" s="4"/>
      <c r="BL207" s="17"/>
      <c r="BM207" s="4"/>
      <c r="BN207" s="3"/>
      <c r="BO207" s="3"/>
      <c r="BP207" s="18">
        <v>0.415</v>
      </c>
      <c r="BQ207" s="18">
        <v>0</v>
      </c>
      <c r="BR207" s="18">
        <v>0</v>
      </c>
      <c r="BS207" s="18">
        <v>0.015</v>
      </c>
      <c r="BT207" s="18">
        <v>0.595</v>
      </c>
      <c r="BU207" s="18">
        <v>0</v>
      </c>
      <c r="BV207" s="18">
        <v>0.001</v>
      </c>
      <c r="BW207" s="18">
        <v>2.298</v>
      </c>
      <c r="BX207" s="18">
        <v>0</v>
      </c>
      <c r="BY207" s="18">
        <v>0</v>
      </c>
      <c r="BZ207" s="18">
        <v>3.324</v>
      </c>
      <c r="CA207" s="19">
        <v>101.58</v>
      </c>
      <c r="CB207" s="18">
        <v>3.332466078833264</v>
      </c>
      <c r="CC207" s="3"/>
      <c r="CD207" s="11"/>
      <c r="CE207" s="8"/>
    </row>
    <row r="208" spans="1:83" ht="17.25" customHeight="1">
      <c r="A208" s="20" t="s">
        <v>438</v>
      </c>
      <c r="B208" s="20" t="s">
        <v>439</v>
      </c>
      <c r="C208" s="20" t="s">
        <v>429</v>
      </c>
      <c r="D208" s="21">
        <v>398626200</v>
      </c>
      <c r="E208" s="21">
        <v>369829700</v>
      </c>
      <c r="F208" s="6">
        <v>768455900</v>
      </c>
      <c r="G208" s="9"/>
      <c r="H208" s="9">
        <v>768455900</v>
      </c>
      <c r="I208" s="12">
        <v>327163</v>
      </c>
      <c r="J208" s="6">
        <v>768783063</v>
      </c>
      <c r="K208" s="22">
        <v>1.775</v>
      </c>
      <c r="L208" s="10">
        <v>95.41</v>
      </c>
      <c r="M208" s="23"/>
      <c r="N208" s="12"/>
      <c r="O208" s="13">
        <v>37345685</v>
      </c>
      <c r="P208" s="6">
        <f t="shared" si="15"/>
        <v>806128748</v>
      </c>
      <c r="Q208" s="7">
        <v>3429300.07</v>
      </c>
      <c r="R208" s="7">
        <v>0</v>
      </c>
      <c r="S208" s="14">
        <v>-29622.53</v>
      </c>
      <c r="T208" s="14">
        <f t="shared" si="16"/>
        <v>3399677.54</v>
      </c>
      <c r="U208" s="3"/>
      <c r="V208" s="24">
        <v>3399677.54</v>
      </c>
      <c r="W208" s="15"/>
      <c r="X208" s="15"/>
      <c r="Y208" s="25">
        <v>121118.42</v>
      </c>
      <c r="Z208" s="16">
        <v>4137250</v>
      </c>
      <c r="AA208" s="16">
        <v>2822583.09</v>
      </c>
      <c r="AB208" s="16"/>
      <c r="AC208" s="16">
        <v>3163848.39</v>
      </c>
      <c r="AD208" s="16"/>
      <c r="AE208" s="16"/>
      <c r="AF208" s="26">
        <v>13644477.440000001</v>
      </c>
      <c r="AG208" s="4">
        <v>6726400</v>
      </c>
      <c r="AH208" s="4">
        <v>2213000</v>
      </c>
      <c r="AI208" s="4">
        <v>91487300</v>
      </c>
      <c r="AJ208" s="4">
        <v>8216700</v>
      </c>
      <c r="AK208" s="4"/>
      <c r="AL208" s="4">
        <v>498700</v>
      </c>
      <c r="AM208" s="5">
        <v>109142100</v>
      </c>
      <c r="AN208" s="17">
        <v>110000</v>
      </c>
      <c r="AO208" s="17">
        <v>1216307.38</v>
      </c>
      <c r="AP208" s="17">
        <v>238789.2</v>
      </c>
      <c r="AQ208" s="27">
        <v>1565096.5799999998</v>
      </c>
      <c r="AR208" s="4">
        <v>500</v>
      </c>
      <c r="AS208" s="4">
        <v>13500</v>
      </c>
      <c r="AT208" s="4"/>
      <c r="AU208" s="4"/>
      <c r="AV208" s="4"/>
      <c r="AW208" s="4"/>
      <c r="AX208" s="4"/>
      <c r="AY208" s="4"/>
      <c r="AZ208" s="4"/>
      <c r="BA208" s="4"/>
      <c r="BB208" s="4"/>
      <c r="BC208" s="4"/>
      <c r="BD208" s="4"/>
      <c r="BE208" s="4"/>
      <c r="BF208" s="4"/>
      <c r="BG208" s="4"/>
      <c r="BH208" s="4"/>
      <c r="BI208" s="4"/>
      <c r="BJ208" s="4">
        <v>0</v>
      </c>
      <c r="BK208" s="4"/>
      <c r="BL208" s="17"/>
      <c r="BM208" s="4"/>
      <c r="BN208" s="3"/>
      <c r="BO208" s="3"/>
      <c r="BP208" s="18">
        <v>0.442</v>
      </c>
      <c r="BQ208" s="18">
        <v>0</v>
      </c>
      <c r="BR208" s="18">
        <v>0</v>
      </c>
      <c r="BS208" s="18">
        <v>0.016</v>
      </c>
      <c r="BT208" s="18">
        <v>0.538</v>
      </c>
      <c r="BU208" s="18">
        <v>0.367</v>
      </c>
      <c r="BV208" s="18">
        <v>0</v>
      </c>
      <c r="BW208" s="18">
        <v>0.412</v>
      </c>
      <c r="BX208" s="18">
        <v>0</v>
      </c>
      <c r="BY208" s="18">
        <v>0</v>
      </c>
      <c r="BZ208" s="18">
        <v>1.775</v>
      </c>
      <c r="CA208" s="19">
        <v>95.41</v>
      </c>
      <c r="CB208" s="18">
        <v>1.6925928362996432</v>
      </c>
      <c r="CC208" s="3"/>
      <c r="CD208" s="11"/>
      <c r="CE208" s="8"/>
    </row>
    <row r="209" spans="1:83" ht="17.25" customHeight="1">
      <c r="A209" s="20" t="s">
        <v>440</v>
      </c>
      <c r="B209" s="28" t="s">
        <v>408</v>
      </c>
      <c r="C209" s="20" t="s">
        <v>429</v>
      </c>
      <c r="D209" s="21">
        <v>1221403000</v>
      </c>
      <c r="E209" s="21">
        <v>1856025200</v>
      </c>
      <c r="F209" s="6">
        <v>3077428200</v>
      </c>
      <c r="G209" s="9"/>
      <c r="H209" s="9">
        <v>3077428200</v>
      </c>
      <c r="I209" s="12">
        <v>10130737</v>
      </c>
      <c r="J209" s="6">
        <v>3087558937</v>
      </c>
      <c r="K209" s="22">
        <v>1.6269999999999998</v>
      </c>
      <c r="L209" s="10">
        <v>103.9</v>
      </c>
      <c r="M209" s="23"/>
      <c r="N209" s="12"/>
      <c r="O209" s="13">
        <v>-83083881</v>
      </c>
      <c r="P209" s="6">
        <f t="shared" si="15"/>
        <v>3004475056</v>
      </c>
      <c r="Q209" s="7">
        <v>12781142.65</v>
      </c>
      <c r="R209" s="7">
        <v>0</v>
      </c>
      <c r="S209" s="14">
        <v>-214554.27</v>
      </c>
      <c r="T209" s="14">
        <f t="shared" si="16"/>
        <v>12566588.38</v>
      </c>
      <c r="U209" s="3"/>
      <c r="V209" s="24">
        <v>12566588.38</v>
      </c>
      <c r="W209" s="15"/>
      <c r="X209" s="15"/>
      <c r="Y209" s="25">
        <v>448144.03</v>
      </c>
      <c r="Z209" s="16">
        <v>9909289</v>
      </c>
      <c r="AA209" s="16">
        <v>14436746.92</v>
      </c>
      <c r="AB209" s="16"/>
      <c r="AC209" s="16">
        <v>11558220.67</v>
      </c>
      <c r="AD209" s="16">
        <v>311036</v>
      </c>
      <c r="AE209" s="16">
        <v>998006.42</v>
      </c>
      <c r="AF209" s="26">
        <v>50228031.42</v>
      </c>
      <c r="AG209" s="4">
        <v>28419600</v>
      </c>
      <c r="AH209" s="4">
        <v>3572300</v>
      </c>
      <c r="AI209" s="4">
        <v>37605300</v>
      </c>
      <c r="AJ209" s="4">
        <v>10483800</v>
      </c>
      <c r="AK209" s="4">
        <v>265500</v>
      </c>
      <c r="AL209" s="4">
        <v>115672700</v>
      </c>
      <c r="AM209" s="5">
        <v>196019200</v>
      </c>
      <c r="AN209" s="17">
        <v>1200000</v>
      </c>
      <c r="AO209" s="17">
        <v>4043111.45</v>
      </c>
      <c r="AP209" s="17">
        <v>625000</v>
      </c>
      <c r="AQ209" s="27">
        <v>5868111.45</v>
      </c>
      <c r="AR209" s="4">
        <v>13750</v>
      </c>
      <c r="AS209" s="4">
        <v>80850</v>
      </c>
      <c r="AT209" s="4"/>
      <c r="AU209" s="4"/>
      <c r="AV209" s="4"/>
      <c r="AW209" s="4"/>
      <c r="AX209" s="4"/>
      <c r="AY209" s="4"/>
      <c r="AZ209" s="4"/>
      <c r="BA209" s="4"/>
      <c r="BB209" s="4"/>
      <c r="BC209" s="4"/>
      <c r="BD209" s="4"/>
      <c r="BE209" s="4"/>
      <c r="BF209" s="4"/>
      <c r="BG209" s="4"/>
      <c r="BH209" s="4"/>
      <c r="BI209" s="4"/>
      <c r="BJ209" s="4">
        <v>0</v>
      </c>
      <c r="BK209" s="4"/>
      <c r="BL209" s="17"/>
      <c r="BM209" s="4"/>
      <c r="BN209" s="3"/>
      <c r="BO209" s="3"/>
      <c r="BP209" s="18">
        <v>0.407</v>
      </c>
      <c r="BQ209" s="18">
        <v>0</v>
      </c>
      <c r="BR209" s="18">
        <v>0</v>
      </c>
      <c r="BS209" s="18">
        <v>0.015</v>
      </c>
      <c r="BT209" s="18">
        <v>0.321</v>
      </c>
      <c r="BU209" s="18">
        <v>0.468</v>
      </c>
      <c r="BV209" s="18">
        <v>0</v>
      </c>
      <c r="BW209" s="18">
        <v>0.374</v>
      </c>
      <c r="BX209" s="18">
        <v>0.01</v>
      </c>
      <c r="BY209" s="18">
        <v>0.032</v>
      </c>
      <c r="BZ209" s="18">
        <v>1.6269999999999998</v>
      </c>
      <c r="CA209" s="19">
        <v>103.9</v>
      </c>
      <c r="CB209" s="18">
        <v>1.6717739533131941</v>
      </c>
      <c r="CC209" s="3"/>
      <c r="CD209" s="11"/>
      <c r="CE209" s="8"/>
    </row>
    <row r="210" spans="1:83" ht="17.25" customHeight="1">
      <c r="A210" s="20" t="s">
        <v>441</v>
      </c>
      <c r="B210" s="20" t="s">
        <v>442</v>
      </c>
      <c r="C210" s="20" t="s">
        <v>429</v>
      </c>
      <c r="D210" s="21">
        <v>782417000</v>
      </c>
      <c r="E210" s="21">
        <v>636324000</v>
      </c>
      <c r="F210" s="6">
        <v>1418741000</v>
      </c>
      <c r="G210" s="9"/>
      <c r="H210" s="9">
        <v>1418741000</v>
      </c>
      <c r="I210" s="12">
        <v>472439</v>
      </c>
      <c r="J210" s="6">
        <v>1419213439</v>
      </c>
      <c r="K210" s="22">
        <v>2.968</v>
      </c>
      <c r="L210" s="10">
        <v>94.96</v>
      </c>
      <c r="M210" s="23"/>
      <c r="N210" s="12"/>
      <c r="O210" s="13">
        <v>76877894</v>
      </c>
      <c r="P210" s="6">
        <f t="shared" si="15"/>
        <v>1496091333</v>
      </c>
      <c r="Q210" s="7">
        <v>6364425.19</v>
      </c>
      <c r="R210" s="7">
        <v>0</v>
      </c>
      <c r="S210" s="14">
        <v>-39987.36</v>
      </c>
      <c r="T210" s="14">
        <f t="shared" si="16"/>
        <v>6324437.83</v>
      </c>
      <c r="U210" s="3"/>
      <c r="V210" s="24">
        <v>6324437.83</v>
      </c>
      <c r="W210" s="15"/>
      <c r="X210" s="15"/>
      <c r="Y210" s="25">
        <v>225386.33</v>
      </c>
      <c r="Z210" s="16">
        <v>26030506</v>
      </c>
      <c r="AA210" s="16"/>
      <c r="AB210" s="16"/>
      <c r="AC210" s="16">
        <v>9038222.39</v>
      </c>
      <c r="AD210" s="16"/>
      <c r="AE210" s="16">
        <v>499720</v>
      </c>
      <c r="AF210" s="26">
        <v>42118272.55</v>
      </c>
      <c r="AG210" s="4">
        <v>35706700</v>
      </c>
      <c r="AH210" s="4"/>
      <c r="AI210" s="4">
        <v>31690900</v>
      </c>
      <c r="AJ210" s="4">
        <v>10782800</v>
      </c>
      <c r="AK210" s="4">
        <v>8589400</v>
      </c>
      <c r="AL210" s="4">
        <v>3872400</v>
      </c>
      <c r="AM210" s="5">
        <v>90642200</v>
      </c>
      <c r="AN210" s="17">
        <v>647778</v>
      </c>
      <c r="AO210" s="17">
        <v>1467025.23</v>
      </c>
      <c r="AP210" s="17">
        <v>247088.86</v>
      </c>
      <c r="AQ210" s="27">
        <v>2361892.09</v>
      </c>
      <c r="AR210" s="4">
        <v>2500</v>
      </c>
      <c r="AS210" s="4">
        <v>37750</v>
      </c>
      <c r="AT210" s="4"/>
      <c r="AU210" s="4"/>
      <c r="AV210" s="4"/>
      <c r="AW210" s="4"/>
      <c r="AX210" s="4"/>
      <c r="AY210" s="4"/>
      <c r="AZ210" s="4"/>
      <c r="BA210" s="4"/>
      <c r="BB210" s="4"/>
      <c r="BC210" s="4"/>
      <c r="BD210" s="4"/>
      <c r="BE210" s="4"/>
      <c r="BF210" s="4"/>
      <c r="BG210" s="4"/>
      <c r="BH210" s="4"/>
      <c r="BI210" s="4"/>
      <c r="BJ210" s="4">
        <v>0</v>
      </c>
      <c r="BK210" s="4"/>
      <c r="BL210" s="17"/>
      <c r="BM210" s="4"/>
      <c r="BN210" s="3"/>
      <c r="BO210" s="3"/>
      <c r="BP210" s="18">
        <v>0.446</v>
      </c>
      <c r="BQ210" s="18">
        <v>0</v>
      </c>
      <c r="BR210" s="18">
        <v>0</v>
      </c>
      <c r="BS210" s="18">
        <v>0.016</v>
      </c>
      <c r="BT210" s="18">
        <v>1.834</v>
      </c>
      <c r="BU210" s="18">
        <v>0</v>
      </c>
      <c r="BV210" s="18">
        <v>0</v>
      </c>
      <c r="BW210" s="18">
        <v>0.637</v>
      </c>
      <c r="BX210" s="18">
        <v>0</v>
      </c>
      <c r="BY210" s="18">
        <v>0.035</v>
      </c>
      <c r="BZ210" s="18">
        <v>2.968</v>
      </c>
      <c r="CA210" s="19">
        <v>94.96</v>
      </c>
      <c r="CB210" s="18">
        <v>2.815220676771342</v>
      </c>
      <c r="CC210" s="3"/>
      <c r="CD210" s="11"/>
      <c r="CE210" s="8"/>
    </row>
    <row r="211" spans="1:83" ht="17.25" customHeight="1">
      <c r="A211" s="20" t="s">
        <v>443</v>
      </c>
      <c r="B211" s="20" t="s">
        <v>444</v>
      </c>
      <c r="C211" s="20" t="s">
        <v>429</v>
      </c>
      <c r="D211" s="21">
        <v>1574924100</v>
      </c>
      <c r="E211" s="21">
        <v>1479932200</v>
      </c>
      <c r="F211" s="6">
        <v>3054856300</v>
      </c>
      <c r="G211" s="9"/>
      <c r="H211" s="9">
        <v>3054856300</v>
      </c>
      <c r="I211" s="12">
        <v>9384167</v>
      </c>
      <c r="J211" s="6">
        <v>3064240467</v>
      </c>
      <c r="K211" s="22">
        <v>3.31</v>
      </c>
      <c r="L211" s="10">
        <v>99.4</v>
      </c>
      <c r="M211" s="23"/>
      <c r="N211" s="12"/>
      <c r="O211" s="13">
        <v>40200149</v>
      </c>
      <c r="P211" s="6">
        <f t="shared" si="15"/>
        <v>3104440616</v>
      </c>
      <c r="Q211" s="7">
        <v>13206399.66</v>
      </c>
      <c r="R211" s="7">
        <v>0</v>
      </c>
      <c r="S211" s="14">
        <v>-470195.53</v>
      </c>
      <c r="T211" s="14">
        <f t="shared" si="16"/>
        <v>12736204.13</v>
      </c>
      <c r="U211" s="3"/>
      <c r="V211" s="24">
        <v>12736204.13</v>
      </c>
      <c r="W211" s="15"/>
      <c r="X211" s="15"/>
      <c r="Y211" s="25">
        <v>452654.86</v>
      </c>
      <c r="Z211" s="16">
        <v>17459529</v>
      </c>
      <c r="AA211" s="16"/>
      <c r="AB211" s="16">
        <v>1371697.38</v>
      </c>
      <c r="AC211" s="16">
        <v>69400947.52</v>
      </c>
      <c r="AD211" s="16"/>
      <c r="AE211" s="16"/>
      <c r="AF211" s="26">
        <v>101421032.89</v>
      </c>
      <c r="AG211" s="4">
        <v>155057200</v>
      </c>
      <c r="AH211" s="4"/>
      <c r="AI211" s="4">
        <v>71630100</v>
      </c>
      <c r="AJ211" s="4">
        <v>71532200</v>
      </c>
      <c r="AK211" s="4">
        <v>10237500</v>
      </c>
      <c r="AL211" s="4">
        <v>53147000</v>
      </c>
      <c r="AM211" s="5">
        <v>361604000</v>
      </c>
      <c r="AN211" s="17"/>
      <c r="AO211" s="17">
        <v>14641890.33</v>
      </c>
      <c r="AP211" s="17">
        <v>976298.33</v>
      </c>
      <c r="AQ211" s="27">
        <v>15618188.66</v>
      </c>
      <c r="AR211" s="4">
        <v>58000</v>
      </c>
      <c r="AS211" s="4">
        <v>69250</v>
      </c>
      <c r="AT211" s="4"/>
      <c r="AU211" s="4"/>
      <c r="AV211" s="4"/>
      <c r="AW211" s="4"/>
      <c r="AX211" s="4"/>
      <c r="AY211" s="4"/>
      <c r="AZ211" s="4"/>
      <c r="BA211" s="4"/>
      <c r="BB211" s="4"/>
      <c r="BC211" s="4"/>
      <c r="BD211" s="4"/>
      <c r="BE211" s="4"/>
      <c r="BF211" s="4"/>
      <c r="BG211" s="4"/>
      <c r="BH211" s="4"/>
      <c r="BI211" s="4"/>
      <c r="BJ211" s="4">
        <v>0</v>
      </c>
      <c r="BK211" s="4"/>
      <c r="BL211" s="17"/>
      <c r="BM211" s="4"/>
      <c r="BN211" s="3"/>
      <c r="BO211" s="3"/>
      <c r="BP211" s="18">
        <v>0.415</v>
      </c>
      <c r="BQ211" s="18">
        <v>0</v>
      </c>
      <c r="BR211" s="18">
        <v>0</v>
      </c>
      <c r="BS211" s="18">
        <v>0.015</v>
      </c>
      <c r="BT211" s="18">
        <v>0.57</v>
      </c>
      <c r="BU211" s="18">
        <v>0</v>
      </c>
      <c r="BV211" s="18">
        <v>0.045</v>
      </c>
      <c r="BW211" s="18">
        <v>2.265</v>
      </c>
      <c r="BX211" s="18">
        <v>0</v>
      </c>
      <c r="BY211" s="18">
        <v>0</v>
      </c>
      <c r="BZ211" s="18">
        <v>3.31</v>
      </c>
      <c r="CA211" s="19">
        <v>99.4</v>
      </c>
      <c r="CB211" s="18">
        <v>3.2669664340585345</v>
      </c>
      <c r="CC211" s="3"/>
      <c r="CD211" s="11"/>
      <c r="CE211" s="8"/>
    </row>
    <row r="212" spans="1:83" ht="17.25" customHeight="1">
      <c r="A212" s="20" t="s">
        <v>445</v>
      </c>
      <c r="B212" s="20" t="s">
        <v>446</v>
      </c>
      <c r="C212" s="20" t="s">
        <v>429</v>
      </c>
      <c r="D212" s="21">
        <v>3910788180</v>
      </c>
      <c r="E212" s="21">
        <v>3525987394</v>
      </c>
      <c r="F212" s="6">
        <v>7436775574</v>
      </c>
      <c r="G212" s="9"/>
      <c r="H212" s="9">
        <v>7436775574</v>
      </c>
      <c r="I212" s="12">
        <v>12139900</v>
      </c>
      <c r="J212" s="6">
        <v>7448915474</v>
      </c>
      <c r="K212" s="22">
        <v>2.139</v>
      </c>
      <c r="L212" s="10">
        <v>95.64</v>
      </c>
      <c r="M212" s="23"/>
      <c r="N212" s="12"/>
      <c r="O212" s="13">
        <v>359774681</v>
      </c>
      <c r="P212" s="6">
        <f t="shared" si="15"/>
        <v>7808690155</v>
      </c>
      <c r="Q212" s="7">
        <v>33218442.79</v>
      </c>
      <c r="R212" s="7">
        <v>0</v>
      </c>
      <c r="S212" s="14">
        <v>-338339.03</v>
      </c>
      <c r="T212" s="14">
        <f t="shared" si="16"/>
        <v>32880103.759999998</v>
      </c>
      <c r="U212" s="3"/>
      <c r="V212" s="24">
        <v>32880103.759999998</v>
      </c>
      <c r="W212" s="15"/>
      <c r="X212" s="15"/>
      <c r="Y212" s="25">
        <v>1173120.79</v>
      </c>
      <c r="Z212" s="16">
        <v>95135065</v>
      </c>
      <c r="AA212" s="16"/>
      <c r="AB212" s="16"/>
      <c r="AC212" s="16">
        <v>27096187.1</v>
      </c>
      <c r="AD212" s="16">
        <v>372400</v>
      </c>
      <c r="AE212" s="16">
        <v>2624290.27</v>
      </c>
      <c r="AF212" s="26">
        <v>159281166.92000002</v>
      </c>
      <c r="AG212" s="4">
        <v>207556900</v>
      </c>
      <c r="AH212" s="4">
        <v>113986200</v>
      </c>
      <c r="AI212" s="4">
        <v>179458600</v>
      </c>
      <c r="AJ212" s="4">
        <v>150567600</v>
      </c>
      <c r="AK212" s="4">
        <v>403500</v>
      </c>
      <c r="AL212" s="4">
        <v>515752000</v>
      </c>
      <c r="AM212" s="5">
        <v>1167724800</v>
      </c>
      <c r="AN212" s="17">
        <v>2600000</v>
      </c>
      <c r="AO212" s="17">
        <v>7752136.45</v>
      </c>
      <c r="AP212" s="17">
        <v>1460000</v>
      </c>
      <c r="AQ212" s="27">
        <v>11812136.45</v>
      </c>
      <c r="AR212" s="4">
        <v>33250</v>
      </c>
      <c r="AS212" s="4">
        <v>221000</v>
      </c>
      <c r="AT212" s="4"/>
      <c r="AU212" s="4"/>
      <c r="AV212" s="4"/>
      <c r="AW212" s="4"/>
      <c r="AX212" s="4"/>
      <c r="AY212" s="4"/>
      <c r="AZ212" s="4"/>
      <c r="BA212" s="4"/>
      <c r="BB212" s="4"/>
      <c r="BC212" s="4"/>
      <c r="BD212" s="4"/>
      <c r="BE212" s="4"/>
      <c r="BF212" s="4"/>
      <c r="BG212" s="4"/>
      <c r="BH212" s="4"/>
      <c r="BI212" s="4"/>
      <c r="BJ212" s="4">
        <v>0</v>
      </c>
      <c r="BK212" s="4"/>
      <c r="BL212" s="17"/>
      <c r="BM212" s="4"/>
      <c r="BN212" s="3"/>
      <c r="BO212" s="3"/>
      <c r="BP212" s="18">
        <v>0.442</v>
      </c>
      <c r="BQ212" s="18">
        <v>0</v>
      </c>
      <c r="BR212" s="18">
        <v>0</v>
      </c>
      <c r="BS212" s="18">
        <v>0.016</v>
      </c>
      <c r="BT212" s="18">
        <v>1.277</v>
      </c>
      <c r="BU212" s="18">
        <v>0</v>
      </c>
      <c r="BV212" s="18">
        <v>0</v>
      </c>
      <c r="BW212" s="18">
        <v>0.364</v>
      </c>
      <c r="BX212" s="18">
        <v>0.005</v>
      </c>
      <c r="BY212" s="18">
        <v>0.035</v>
      </c>
      <c r="BZ212" s="18">
        <v>2.139</v>
      </c>
      <c r="CA212" s="19">
        <v>95.64</v>
      </c>
      <c r="CB212" s="18">
        <v>2.0397936626799096</v>
      </c>
      <c r="CC212" s="3"/>
      <c r="CD212" s="11"/>
      <c r="CE212" s="8"/>
    </row>
    <row r="213" spans="1:83" ht="17.25" customHeight="1">
      <c r="A213" s="20" t="s">
        <v>447</v>
      </c>
      <c r="B213" s="20" t="s">
        <v>448</v>
      </c>
      <c r="C213" s="20" t="s">
        <v>429</v>
      </c>
      <c r="D213" s="21">
        <v>1683543500</v>
      </c>
      <c r="E213" s="21">
        <v>1595332900</v>
      </c>
      <c r="F213" s="6">
        <v>3278876400</v>
      </c>
      <c r="G213" s="9"/>
      <c r="H213" s="9">
        <v>3278876400</v>
      </c>
      <c r="I213" s="12">
        <v>2491541</v>
      </c>
      <c r="J213" s="6">
        <v>3281367941</v>
      </c>
      <c r="K213" s="22">
        <v>3.1029999999999998</v>
      </c>
      <c r="L213" s="10">
        <v>89.25</v>
      </c>
      <c r="M213" s="23"/>
      <c r="N213" s="12"/>
      <c r="O213" s="13">
        <v>406568570</v>
      </c>
      <c r="P213" s="6">
        <f t="shared" si="15"/>
        <v>3687936511</v>
      </c>
      <c r="Q213" s="7">
        <v>15688611.73</v>
      </c>
      <c r="R213" s="7">
        <v>0</v>
      </c>
      <c r="S213" s="14">
        <v>-115338.58</v>
      </c>
      <c r="T213" s="14">
        <f t="shared" si="16"/>
        <v>15573273.15</v>
      </c>
      <c r="U213" s="3"/>
      <c r="V213" s="24">
        <v>15573273.15</v>
      </c>
      <c r="W213" s="15"/>
      <c r="X213" s="15"/>
      <c r="Y213" s="25">
        <v>555039.39</v>
      </c>
      <c r="Z213" s="16"/>
      <c r="AA213" s="16">
        <v>58960359.98</v>
      </c>
      <c r="AB213" s="16"/>
      <c r="AC213" s="16">
        <v>25176362.42</v>
      </c>
      <c r="AD213" s="16">
        <v>308450</v>
      </c>
      <c r="AE213" s="16">
        <v>1224832.45</v>
      </c>
      <c r="AF213" s="26">
        <v>101798317.39</v>
      </c>
      <c r="AG213" s="4">
        <v>105434700</v>
      </c>
      <c r="AH213" s="4"/>
      <c r="AI213" s="4">
        <v>589416000</v>
      </c>
      <c r="AJ213" s="4">
        <v>39191000</v>
      </c>
      <c r="AK213" s="4"/>
      <c r="AL213" s="4">
        <v>65405700</v>
      </c>
      <c r="AM213" s="5">
        <v>799447400</v>
      </c>
      <c r="AN213" s="17">
        <v>1111000</v>
      </c>
      <c r="AO213" s="17">
        <v>9315918.68</v>
      </c>
      <c r="AP213" s="17">
        <v>1299589.87</v>
      </c>
      <c r="AQ213" s="27">
        <v>11726508.55</v>
      </c>
      <c r="AR213" s="4">
        <v>14250</v>
      </c>
      <c r="AS213" s="4">
        <v>98600</v>
      </c>
      <c r="AT213" s="4"/>
      <c r="AU213" s="4"/>
      <c r="AV213" s="4"/>
      <c r="AW213" s="4"/>
      <c r="AX213" s="4"/>
      <c r="AY213" s="4"/>
      <c r="AZ213" s="4"/>
      <c r="BA213" s="4"/>
      <c r="BB213" s="4"/>
      <c r="BC213" s="4"/>
      <c r="BD213" s="4"/>
      <c r="BE213" s="4"/>
      <c r="BF213" s="4"/>
      <c r="BG213" s="4"/>
      <c r="BH213" s="4"/>
      <c r="BI213" s="4"/>
      <c r="BJ213" s="4">
        <v>0</v>
      </c>
      <c r="BK213" s="4"/>
      <c r="BL213" s="17"/>
      <c r="BM213" s="4"/>
      <c r="BN213" s="3"/>
      <c r="BO213" s="3"/>
      <c r="BP213" s="18">
        <v>0.475</v>
      </c>
      <c r="BQ213" s="18">
        <v>0</v>
      </c>
      <c r="BR213" s="18">
        <v>0</v>
      </c>
      <c r="BS213" s="18">
        <v>0.017</v>
      </c>
      <c r="BT213" s="18">
        <v>0</v>
      </c>
      <c r="BU213" s="18">
        <v>1.797</v>
      </c>
      <c r="BV213" s="18">
        <v>0</v>
      </c>
      <c r="BW213" s="18">
        <v>0.767</v>
      </c>
      <c r="BX213" s="18">
        <v>0.009999999999999998</v>
      </c>
      <c r="BY213" s="18">
        <v>0.037</v>
      </c>
      <c r="BZ213" s="18">
        <v>3.1029999999999998</v>
      </c>
      <c r="CA213" s="19">
        <v>89.25</v>
      </c>
      <c r="CB213" s="18">
        <v>2.7603055824406515</v>
      </c>
      <c r="CC213" s="3"/>
      <c r="CD213" s="11"/>
      <c r="CE213" s="8"/>
    </row>
    <row r="214" spans="1:83" ht="17.25" customHeight="1">
      <c r="A214" s="20" t="s">
        <v>449</v>
      </c>
      <c r="B214" s="20" t="s">
        <v>450</v>
      </c>
      <c r="C214" s="20" t="s">
        <v>429</v>
      </c>
      <c r="D214" s="21">
        <v>3138487900</v>
      </c>
      <c r="E214" s="21">
        <v>5050054200</v>
      </c>
      <c r="F214" s="6">
        <v>8188542100</v>
      </c>
      <c r="G214" s="9"/>
      <c r="H214" s="9">
        <v>8188542100</v>
      </c>
      <c r="I214" s="12">
        <v>8446336</v>
      </c>
      <c r="J214" s="6">
        <v>8196988436</v>
      </c>
      <c r="K214" s="22">
        <v>1.8479999999999999</v>
      </c>
      <c r="L214" s="10">
        <v>93.12</v>
      </c>
      <c r="M214" s="23"/>
      <c r="N214" s="12"/>
      <c r="O214" s="13">
        <v>631579760</v>
      </c>
      <c r="P214" s="6">
        <f t="shared" si="15"/>
        <v>8828568196</v>
      </c>
      <c r="Q214" s="7">
        <v>37557039.87</v>
      </c>
      <c r="R214" s="7">
        <v>0</v>
      </c>
      <c r="S214" s="14">
        <v>-284053.18</v>
      </c>
      <c r="T214" s="14">
        <f t="shared" si="16"/>
        <v>37272986.69</v>
      </c>
      <c r="U214" s="3"/>
      <c r="V214" s="24">
        <v>37272986.69</v>
      </c>
      <c r="W214" s="15"/>
      <c r="X214" s="15"/>
      <c r="Y214" s="25">
        <v>1328368.85</v>
      </c>
      <c r="Z214" s="16">
        <v>75120680</v>
      </c>
      <c r="AA214" s="16"/>
      <c r="AB214" s="16"/>
      <c r="AC214" s="16">
        <v>34763211.55</v>
      </c>
      <c r="AD214" s="16"/>
      <c r="AE214" s="16">
        <v>2941814.11</v>
      </c>
      <c r="AF214" s="26">
        <v>151427061.2</v>
      </c>
      <c r="AG214" s="4">
        <v>88942800</v>
      </c>
      <c r="AH214" s="4">
        <v>13997500</v>
      </c>
      <c r="AI214" s="4">
        <v>117055900</v>
      </c>
      <c r="AJ214" s="4">
        <v>65725200</v>
      </c>
      <c r="AK214" s="4">
        <v>3590800</v>
      </c>
      <c r="AL214" s="4">
        <v>207503500</v>
      </c>
      <c r="AM214" s="5">
        <v>496815700</v>
      </c>
      <c r="AN214" s="17">
        <v>4580158</v>
      </c>
      <c r="AO214" s="17">
        <v>6470857.13</v>
      </c>
      <c r="AP214" s="17">
        <v>600000</v>
      </c>
      <c r="AQ214" s="27">
        <v>11651015.129999999</v>
      </c>
      <c r="AR214" s="4">
        <v>4750</v>
      </c>
      <c r="AS214" s="4">
        <v>78750</v>
      </c>
      <c r="AT214" s="4"/>
      <c r="AU214" s="4"/>
      <c r="AV214" s="4"/>
      <c r="AW214" s="4"/>
      <c r="AX214" s="4"/>
      <c r="AY214" s="4"/>
      <c r="AZ214" s="4"/>
      <c r="BA214" s="4"/>
      <c r="BB214" s="4"/>
      <c r="BC214" s="4"/>
      <c r="BD214" s="4"/>
      <c r="BE214" s="4"/>
      <c r="BF214" s="4"/>
      <c r="BG214" s="4"/>
      <c r="BH214" s="4"/>
      <c r="BI214" s="4"/>
      <c r="BJ214" s="4">
        <v>0</v>
      </c>
      <c r="BK214" s="4"/>
      <c r="BL214" s="17"/>
      <c r="BM214" s="4"/>
      <c r="BN214" s="3"/>
      <c r="BO214" s="3"/>
      <c r="BP214" s="18">
        <v>0.455</v>
      </c>
      <c r="BQ214" s="18">
        <v>0</v>
      </c>
      <c r="BR214" s="18">
        <v>0</v>
      </c>
      <c r="BS214" s="18">
        <v>0.016</v>
      </c>
      <c r="BT214" s="18">
        <v>0.917</v>
      </c>
      <c r="BU214" s="18">
        <v>0</v>
      </c>
      <c r="BV214" s="18">
        <v>0</v>
      </c>
      <c r="BW214" s="18">
        <v>0.424</v>
      </c>
      <c r="BX214" s="18">
        <v>0</v>
      </c>
      <c r="BY214" s="18">
        <v>0.036</v>
      </c>
      <c r="BZ214" s="18">
        <v>1.8479999999999999</v>
      </c>
      <c r="CA214" s="19">
        <v>93.12</v>
      </c>
      <c r="CB214" s="18">
        <v>1.715193877854483</v>
      </c>
      <c r="CC214" s="3"/>
      <c r="CD214" s="11"/>
      <c r="CE214" s="8"/>
    </row>
    <row r="215" spans="1:83" ht="17.25" customHeight="1">
      <c r="A215" s="20" t="s">
        <v>451</v>
      </c>
      <c r="B215" s="20" t="s">
        <v>452</v>
      </c>
      <c r="C215" s="20" t="s">
        <v>429</v>
      </c>
      <c r="D215" s="21">
        <v>3878263431</v>
      </c>
      <c r="E215" s="21">
        <v>3290861369</v>
      </c>
      <c r="F215" s="6">
        <v>7169124800</v>
      </c>
      <c r="G215" s="9"/>
      <c r="H215" s="9">
        <v>7169124800</v>
      </c>
      <c r="I215" s="12">
        <v>12016628</v>
      </c>
      <c r="J215" s="6">
        <v>7181141428</v>
      </c>
      <c r="K215" s="22">
        <v>2.561</v>
      </c>
      <c r="L215" s="10">
        <v>103.47</v>
      </c>
      <c r="M215" s="23"/>
      <c r="N215" s="12"/>
      <c r="O215" s="13">
        <v>-224675835</v>
      </c>
      <c r="P215" s="6">
        <f t="shared" si="15"/>
        <v>6956465593</v>
      </c>
      <c r="Q215" s="7">
        <v>29593049.5</v>
      </c>
      <c r="R215" s="7">
        <v>0</v>
      </c>
      <c r="S215" s="14">
        <v>-400778.32</v>
      </c>
      <c r="T215" s="14">
        <f t="shared" si="16"/>
        <v>29192271.18</v>
      </c>
      <c r="U215" s="3"/>
      <c r="V215" s="24">
        <v>29192271.18</v>
      </c>
      <c r="W215" s="15"/>
      <c r="X215" s="15"/>
      <c r="Y215" s="25">
        <v>1040194.74</v>
      </c>
      <c r="Z215" s="16">
        <v>97509698</v>
      </c>
      <c r="AA215" s="16"/>
      <c r="AB215" s="16">
        <v>4712469</v>
      </c>
      <c r="AC215" s="16">
        <v>49079318.54</v>
      </c>
      <c r="AD215" s="16"/>
      <c r="AE215" s="16">
        <v>2359338</v>
      </c>
      <c r="AF215" s="26">
        <v>183893289.46</v>
      </c>
      <c r="AG215" s="4">
        <v>105293500</v>
      </c>
      <c r="AH215" s="4">
        <v>75085700</v>
      </c>
      <c r="AI215" s="4">
        <v>131260300</v>
      </c>
      <c r="AJ215" s="4">
        <v>216346200</v>
      </c>
      <c r="AK215" s="4">
        <v>15911500</v>
      </c>
      <c r="AL215" s="4">
        <v>188643250</v>
      </c>
      <c r="AM215" s="5">
        <v>732540450</v>
      </c>
      <c r="AN215" s="17">
        <v>464000</v>
      </c>
      <c r="AO215" s="17">
        <v>11471883.45</v>
      </c>
      <c r="AP215" s="17">
        <v>2900000</v>
      </c>
      <c r="AQ215" s="27">
        <v>14835883.45</v>
      </c>
      <c r="AR215" s="4">
        <v>20000</v>
      </c>
      <c r="AS215" s="4">
        <v>121000</v>
      </c>
      <c r="AT215" s="4"/>
      <c r="AU215" s="4"/>
      <c r="AV215" s="4"/>
      <c r="AW215" s="4"/>
      <c r="AX215" s="4"/>
      <c r="AY215" s="4"/>
      <c r="AZ215" s="4"/>
      <c r="BA215" s="4"/>
      <c r="BB215" s="4"/>
      <c r="BC215" s="4"/>
      <c r="BD215" s="4"/>
      <c r="BE215" s="4"/>
      <c r="BF215" s="4"/>
      <c r="BG215" s="4"/>
      <c r="BH215" s="4"/>
      <c r="BI215" s="4"/>
      <c r="BJ215" s="4">
        <v>0</v>
      </c>
      <c r="BK215" s="4"/>
      <c r="BL215" s="17"/>
      <c r="BM215" s="4"/>
      <c r="BN215" s="3"/>
      <c r="BO215" s="3"/>
      <c r="BP215" s="18">
        <v>0.407</v>
      </c>
      <c r="BQ215" s="18">
        <v>0</v>
      </c>
      <c r="BR215" s="18">
        <v>0</v>
      </c>
      <c r="BS215" s="18">
        <v>0.014</v>
      </c>
      <c r="BT215" s="18">
        <v>1.358</v>
      </c>
      <c r="BU215" s="18">
        <v>0</v>
      </c>
      <c r="BV215" s="18">
        <v>0.066</v>
      </c>
      <c r="BW215" s="18">
        <v>0.683</v>
      </c>
      <c r="BX215" s="18">
        <v>0</v>
      </c>
      <c r="BY215" s="18">
        <v>0.033</v>
      </c>
      <c r="BZ215" s="18">
        <v>2.561</v>
      </c>
      <c r="CA215" s="19">
        <v>103.47</v>
      </c>
      <c r="CB215" s="18">
        <v>2.643487371590598</v>
      </c>
      <c r="CC215" s="3"/>
      <c r="CD215" s="11"/>
      <c r="CE215" s="8"/>
    </row>
    <row r="216" spans="1:83" ht="17.25" customHeight="1">
      <c r="A216" s="20" t="s">
        <v>453</v>
      </c>
      <c r="B216" s="20" t="s">
        <v>454</v>
      </c>
      <c r="C216" s="20" t="s">
        <v>429</v>
      </c>
      <c r="D216" s="21">
        <v>4471298800</v>
      </c>
      <c r="E216" s="21">
        <v>6559520800</v>
      </c>
      <c r="F216" s="6">
        <v>11030819600</v>
      </c>
      <c r="G216" s="9">
        <v>262367100</v>
      </c>
      <c r="H216" s="9">
        <v>10768452500</v>
      </c>
      <c r="I216" s="12">
        <v>71477209</v>
      </c>
      <c r="J216" s="6">
        <v>10839929709</v>
      </c>
      <c r="K216" s="22">
        <v>3.328</v>
      </c>
      <c r="L216" s="10">
        <v>67.14</v>
      </c>
      <c r="M216" s="23"/>
      <c r="N216" s="12"/>
      <c r="O216" s="13">
        <v>6280950988</v>
      </c>
      <c r="P216" s="6">
        <f t="shared" si="15"/>
        <v>17120880697</v>
      </c>
      <c r="Q216" s="7">
        <v>72832829.14</v>
      </c>
      <c r="R216" s="7">
        <v>0</v>
      </c>
      <c r="S216" s="14">
        <v>-923740.55</v>
      </c>
      <c r="T216" s="14">
        <f t="shared" si="16"/>
        <v>71909088.59</v>
      </c>
      <c r="U216" s="3"/>
      <c r="V216" s="24">
        <v>71909088.59</v>
      </c>
      <c r="W216" s="15"/>
      <c r="X216" s="15"/>
      <c r="Y216" s="25">
        <v>2568421.5</v>
      </c>
      <c r="Z216" s="16">
        <v>104378431.5</v>
      </c>
      <c r="AA216" s="16"/>
      <c r="AB216" s="16">
        <v>7632234</v>
      </c>
      <c r="AC216" s="16">
        <v>168887392.47</v>
      </c>
      <c r="AD216" s="16"/>
      <c r="AE216" s="16">
        <v>5333578</v>
      </c>
      <c r="AF216" s="26">
        <v>360709146.06</v>
      </c>
      <c r="AG216" s="4">
        <v>694706900</v>
      </c>
      <c r="AH216" s="4">
        <v>593274000</v>
      </c>
      <c r="AI216" s="4">
        <v>4539108299</v>
      </c>
      <c r="AJ216" s="4">
        <v>675174800</v>
      </c>
      <c r="AK216" s="4">
        <v>134598600</v>
      </c>
      <c r="AL216" s="4">
        <v>1071488800</v>
      </c>
      <c r="AM216" s="5">
        <v>7708351399</v>
      </c>
      <c r="AN216" s="17">
        <v>25750000</v>
      </c>
      <c r="AO216" s="17">
        <v>383537580.27</v>
      </c>
      <c r="AP216" s="17">
        <v>24790900</v>
      </c>
      <c r="AQ216" s="27">
        <v>434078480.27</v>
      </c>
      <c r="AR216" s="4">
        <v>128250</v>
      </c>
      <c r="AS216" s="4">
        <v>237500</v>
      </c>
      <c r="AT216" s="4">
        <v>458000</v>
      </c>
      <c r="AU216" s="4">
        <v>816700</v>
      </c>
      <c r="AV216" s="4"/>
      <c r="AW216" s="4"/>
      <c r="AX216" s="4"/>
      <c r="AY216" s="4">
        <v>259822900</v>
      </c>
      <c r="AZ216" s="4"/>
      <c r="BA216" s="4"/>
      <c r="BB216" s="4"/>
      <c r="BC216" s="4"/>
      <c r="BD216" s="4"/>
      <c r="BE216" s="4"/>
      <c r="BF216" s="4"/>
      <c r="BG216" s="4"/>
      <c r="BH216" s="4"/>
      <c r="BI216" s="4">
        <v>1269500</v>
      </c>
      <c r="BJ216" s="4">
        <v>262367100</v>
      </c>
      <c r="BK216" s="4"/>
      <c r="BL216" s="17">
        <v>1153905</v>
      </c>
      <c r="BM216" s="4"/>
      <c r="BN216" s="3"/>
      <c r="BO216" s="3"/>
      <c r="BP216" s="18">
        <v>0.664</v>
      </c>
      <c r="BQ216" s="18">
        <v>0</v>
      </c>
      <c r="BR216" s="18">
        <v>0</v>
      </c>
      <c r="BS216" s="18">
        <v>0.024</v>
      </c>
      <c r="BT216" s="18">
        <v>0.963</v>
      </c>
      <c r="BU216" s="18">
        <v>0</v>
      </c>
      <c r="BV216" s="18">
        <v>0.07</v>
      </c>
      <c r="BW216" s="18">
        <v>1.558</v>
      </c>
      <c r="BX216" s="18">
        <v>0</v>
      </c>
      <c r="BY216" s="18">
        <v>0.049</v>
      </c>
      <c r="BZ216" s="18">
        <v>3.328</v>
      </c>
      <c r="CA216" s="19">
        <v>67.14</v>
      </c>
      <c r="CB216" s="18">
        <v>2.106837565448401</v>
      </c>
      <c r="CC216" s="3"/>
      <c r="CD216" s="11"/>
      <c r="CE216" s="8"/>
    </row>
    <row r="217" spans="1:83" ht="17.25" customHeight="1">
      <c r="A217" s="20" t="s">
        <v>455</v>
      </c>
      <c r="B217" s="20" t="s">
        <v>456</v>
      </c>
      <c r="C217" s="20" t="s">
        <v>429</v>
      </c>
      <c r="D217" s="21">
        <v>737220800</v>
      </c>
      <c r="E217" s="21">
        <v>842961400</v>
      </c>
      <c r="F217" s="6">
        <v>1580182200</v>
      </c>
      <c r="G217" s="9"/>
      <c r="H217" s="9">
        <v>1580182200</v>
      </c>
      <c r="I217" s="12">
        <v>568100</v>
      </c>
      <c r="J217" s="6">
        <v>1580750300</v>
      </c>
      <c r="K217" s="22">
        <v>2.036</v>
      </c>
      <c r="L217" s="10">
        <v>92.76</v>
      </c>
      <c r="M217" s="23"/>
      <c r="N217" s="12"/>
      <c r="O217" s="13">
        <v>124891835</v>
      </c>
      <c r="P217" s="6">
        <f t="shared" si="15"/>
        <v>1705642135</v>
      </c>
      <c r="Q217" s="7">
        <v>7255861.68</v>
      </c>
      <c r="R217" s="7">
        <v>0</v>
      </c>
      <c r="S217" s="14">
        <v>-26846.11</v>
      </c>
      <c r="T217" s="14">
        <f t="shared" si="16"/>
        <v>7229015.569999999</v>
      </c>
      <c r="U217" s="3"/>
      <c r="V217" s="24">
        <v>7229015.569999999</v>
      </c>
      <c r="W217" s="15"/>
      <c r="X217" s="15"/>
      <c r="Y217" s="25">
        <v>257688.4</v>
      </c>
      <c r="Z217" s="16"/>
      <c r="AA217" s="16">
        <v>7512274.03</v>
      </c>
      <c r="AB217" s="16">
        <v>11444877</v>
      </c>
      <c r="AC217" s="16">
        <v>5731869.65</v>
      </c>
      <c r="AD217" s="16"/>
      <c r="AE217" s="16"/>
      <c r="AF217" s="26">
        <v>32175724.65</v>
      </c>
      <c r="AG217" s="4">
        <v>132507700</v>
      </c>
      <c r="AH217" s="4"/>
      <c r="AI217" s="4">
        <v>20052600</v>
      </c>
      <c r="AJ217" s="4">
        <v>17667900</v>
      </c>
      <c r="AK217" s="4"/>
      <c r="AL217" s="4">
        <v>4363600</v>
      </c>
      <c r="AM217" s="5">
        <v>174591800</v>
      </c>
      <c r="AN217" s="17">
        <v>430000</v>
      </c>
      <c r="AO217" s="17">
        <v>1899945.57</v>
      </c>
      <c r="AP217" s="17">
        <v>282700</v>
      </c>
      <c r="AQ217" s="27">
        <v>2612645.5700000003</v>
      </c>
      <c r="AR217" s="4">
        <v>2000</v>
      </c>
      <c r="AS217" s="4">
        <v>40250</v>
      </c>
      <c r="AT217" s="4"/>
      <c r="AU217" s="4"/>
      <c r="AV217" s="4"/>
      <c r="AW217" s="4"/>
      <c r="AX217" s="4"/>
      <c r="AY217" s="4"/>
      <c r="AZ217" s="4"/>
      <c r="BA217" s="4"/>
      <c r="BB217" s="4"/>
      <c r="BC217" s="4"/>
      <c r="BD217" s="4"/>
      <c r="BE217" s="4"/>
      <c r="BF217" s="4"/>
      <c r="BG217" s="4"/>
      <c r="BH217" s="4"/>
      <c r="BI217" s="4"/>
      <c r="BJ217" s="4">
        <v>0</v>
      </c>
      <c r="BK217" s="4"/>
      <c r="BL217" s="17"/>
      <c r="BM217" s="4"/>
      <c r="BN217" s="3"/>
      <c r="BO217" s="3"/>
      <c r="BP217" s="18">
        <v>0.458</v>
      </c>
      <c r="BQ217" s="18">
        <v>0</v>
      </c>
      <c r="BR217" s="18">
        <v>0</v>
      </c>
      <c r="BS217" s="18">
        <v>0.016</v>
      </c>
      <c r="BT217" s="18">
        <v>0</v>
      </c>
      <c r="BU217" s="18">
        <v>0.475</v>
      </c>
      <c r="BV217" s="18">
        <v>0.724</v>
      </c>
      <c r="BW217" s="18">
        <v>0.363</v>
      </c>
      <c r="BX217" s="18">
        <v>0</v>
      </c>
      <c r="BY217" s="18">
        <v>0</v>
      </c>
      <c r="BZ217" s="18">
        <v>2.036</v>
      </c>
      <c r="CA217" s="19">
        <v>92.76</v>
      </c>
      <c r="CB217" s="18">
        <v>1.8864288111644238</v>
      </c>
      <c r="CC217" s="3"/>
      <c r="CD217" s="11"/>
      <c r="CE217" s="8"/>
    </row>
    <row r="218" spans="1:83" ht="17.25" customHeight="1">
      <c r="A218" s="20" t="s">
        <v>457</v>
      </c>
      <c r="B218" s="20" t="s">
        <v>458</v>
      </c>
      <c r="C218" s="20" t="s">
        <v>429</v>
      </c>
      <c r="D218" s="21">
        <v>1640954100</v>
      </c>
      <c r="E218" s="21">
        <v>2015288900</v>
      </c>
      <c r="F218" s="6">
        <v>3656243000</v>
      </c>
      <c r="G218" s="9"/>
      <c r="H218" s="9">
        <v>3656243000</v>
      </c>
      <c r="I218" s="12">
        <v>5941300</v>
      </c>
      <c r="J218" s="6">
        <v>3662184300</v>
      </c>
      <c r="K218" s="22">
        <v>2.909</v>
      </c>
      <c r="L218" s="10">
        <v>90.8</v>
      </c>
      <c r="M218" s="23"/>
      <c r="N218" s="12"/>
      <c r="O218" s="13">
        <v>395451384</v>
      </c>
      <c r="P218" s="6">
        <f t="shared" si="15"/>
        <v>4057635684</v>
      </c>
      <c r="Q218" s="7">
        <v>17261325.03</v>
      </c>
      <c r="R218" s="7">
        <v>0</v>
      </c>
      <c r="S218" s="14">
        <v>-23952.53</v>
      </c>
      <c r="T218" s="14">
        <f t="shared" si="16"/>
        <v>17237372.5</v>
      </c>
      <c r="U218" s="3"/>
      <c r="V218" s="24">
        <v>17237372.5</v>
      </c>
      <c r="W218" s="15"/>
      <c r="X218" s="15"/>
      <c r="Y218" s="25">
        <v>614684.91</v>
      </c>
      <c r="Z218" s="16">
        <v>50584373.5</v>
      </c>
      <c r="AA218" s="16"/>
      <c r="AB218" s="16"/>
      <c r="AC218" s="16">
        <v>36698347.74</v>
      </c>
      <c r="AD218" s="16"/>
      <c r="AE218" s="16">
        <v>1372159</v>
      </c>
      <c r="AF218" s="26">
        <v>106506937.65</v>
      </c>
      <c r="AG218" s="4">
        <v>67216252</v>
      </c>
      <c r="AH218" s="4">
        <v>10071826</v>
      </c>
      <c r="AI218" s="4">
        <v>45655068</v>
      </c>
      <c r="AJ218" s="4">
        <v>39650165</v>
      </c>
      <c r="AK218" s="4">
        <v>2396700</v>
      </c>
      <c r="AL218" s="4">
        <v>62950788</v>
      </c>
      <c r="AM218" s="5">
        <v>227940799</v>
      </c>
      <c r="AN218" s="17">
        <v>3900000</v>
      </c>
      <c r="AO218" s="17">
        <v>5472091.02</v>
      </c>
      <c r="AP218" s="17">
        <v>1000000</v>
      </c>
      <c r="AQ218" s="27">
        <v>10372091.02</v>
      </c>
      <c r="AR218" s="4">
        <v>63500</v>
      </c>
      <c r="AS218" s="4">
        <v>222500</v>
      </c>
      <c r="AT218" s="4"/>
      <c r="AU218" s="4"/>
      <c r="AV218" s="4"/>
      <c r="AW218" s="4"/>
      <c r="AX218" s="4"/>
      <c r="AY218" s="4"/>
      <c r="AZ218" s="4"/>
      <c r="BA218" s="4"/>
      <c r="BB218" s="4"/>
      <c r="BC218" s="4"/>
      <c r="BD218" s="4"/>
      <c r="BE218" s="4"/>
      <c r="BF218" s="4"/>
      <c r="BG218" s="4"/>
      <c r="BH218" s="4"/>
      <c r="BI218" s="4"/>
      <c r="BJ218" s="4">
        <v>0</v>
      </c>
      <c r="BK218" s="4"/>
      <c r="BL218" s="17"/>
      <c r="BM218" s="4"/>
      <c r="BN218" s="3"/>
      <c r="BO218" s="3"/>
      <c r="BP218" s="18">
        <v>0.471</v>
      </c>
      <c r="BQ218" s="18">
        <v>0</v>
      </c>
      <c r="BR218" s="18">
        <v>0</v>
      </c>
      <c r="BS218" s="18">
        <v>0.017</v>
      </c>
      <c r="BT218" s="18">
        <v>1.381</v>
      </c>
      <c r="BU218" s="18">
        <v>0</v>
      </c>
      <c r="BV218" s="18">
        <v>0</v>
      </c>
      <c r="BW218" s="18">
        <v>1.002</v>
      </c>
      <c r="BX218" s="18">
        <v>0</v>
      </c>
      <c r="BY218" s="18">
        <v>0.038</v>
      </c>
      <c r="BZ218" s="18">
        <v>2.909</v>
      </c>
      <c r="CA218" s="19">
        <v>90.8</v>
      </c>
      <c r="CB218" s="18">
        <v>2.624852153927381</v>
      </c>
      <c r="CC218" s="3"/>
      <c r="CD218" s="11"/>
      <c r="CE218" s="8"/>
    </row>
    <row r="219" spans="1:83" ht="17.25" customHeight="1">
      <c r="A219" s="20" t="s">
        <v>459</v>
      </c>
      <c r="B219" s="20" t="s">
        <v>460</v>
      </c>
      <c r="C219" s="20" t="s">
        <v>429</v>
      </c>
      <c r="D219" s="21">
        <v>578354900</v>
      </c>
      <c r="E219" s="21">
        <v>995328300</v>
      </c>
      <c r="F219" s="6">
        <v>1573683200</v>
      </c>
      <c r="G219" s="9">
        <v>1468500</v>
      </c>
      <c r="H219" s="9">
        <v>1572214700</v>
      </c>
      <c r="I219" s="12">
        <v>1445383</v>
      </c>
      <c r="J219" s="6">
        <v>1573660083</v>
      </c>
      <c r="K219" s="22">
        <v>3.4499999999999997</v>
      </c>
      <c r="L219" s="10">
        <v>91.91</v>
      </c>
      <c r="M219" s="23"/>
      <c r="N219" s="12"/>
      <c r="O219" s="13">
        <v>167321021</v>
      </c>
      <c r="P219" s="6">
        <f t="shared" si="15"/>
        <v>1740981104</v>
      </c>
      <c r="Q219" s="7">
        <v>7406194.9</v>
      </c>
      <c r="R219" s="7">
        <v>0</v>
      </c>
      <c r="S219" s="14">
        <v>-86380</v>
      </c>
      <c r="T219" s="14">
        <f t="shared" si="16"/>
        <v>7319814.9</v>
      </c>
      <c r="U219" s="3"/>
      <c r="V219" s="24">
        <v>7319814.9</v>
      </c>
      <c r="W219" s="15"/>
      <c r="X219" s="15"/>
      <c r="Y219" s="25">
        <v>260840.61</v>
      </c>
      <c r="Z219" s="16">
        <v>10247567</v>
      </c>
      <c r="AA219" s="16"/>
      <c r="AB219" s="16">
        <v>803433</v>
      </c>
      <c r="AC219" s="16">
        <v>35647913.1</v>
      </c>
      <c r="AD219" s="16"/>
      <c r="AE219" s="16"/>
      <c r="AF219" s="26">
        <v>54279568.61</v>
      </c>
      <c r="AG219" s="4">
        <v>55353900</v>
      </c>
      <c r="AH219" s="4">
        <v>10788100</v>
      </c>
      <c r="AI219" s="4">
        <v>71774300</v>
      </c>
      <c r="AJ219" s="4">
        <v>73035800</v>
      </c>
      <c r="AK219" s="4">
        <v>15628700</v>
      </c>
      <c r="AL219" s="4">
        <v>80824250</v>
      </c>
      <c r="AM219" s="5">
        <v>307405050</v>
      </c>
      <c r="AN219" s="17"/>
      <c r="AO219" s="17">
        <v>14641850.33</v>
      </c>
      <c r="AP219" s="17">
        <v>976298.33</v>
      </c>
      <c r="AQ219" s="27">
        <v>15618148.66</v>
      </c>
      <c r="AR219" s="4">
        <v>45000</v>
      </c>
      <c r="AS219" s="4">
        <v>42000</v>
      </c>
      <c r="AT219" s="4"/>
      <c r="AU219" s="4"/>
      <c r="AV219" s="4"/>
      <c r="AW219" s="4"/>
      <c r="AX219" s="4"/>
      <c r="AY219" s="4"/>
      <c r="AZ219" s="4"/>
      <c r="BA219" s="4"/>
      <c r="BB219" s="4"/>
      <c r="BC219" s="4"/>
      <c r="BD219" s="4"/>
      <c r="BE219" s="4">
        <v>484800</v>
      </c>
      <c r="BF219" s="4">
        <v>983700</v>
      </c>
      <c r="BG219" s="4"/>
      <c r="BH219" s="4"/>
      <c r="BI219" s="4"/>
      <c r="BJ219" s="4">
        <v>1468500</v>
      </c>
      <c r="BK219" s="4"/>
      <c r="BL219" s="17"/>
      <c r="BM219" s="4"/>
      <c r="BN219" s="3"/>
      <c r="BO219" s="3"/>
      <c r="BP219" s="18">
        <v>0.465</v>
      </c>
      <c r="BQ219" s="18">
        <v>0</v>
      </c>
      <c r="BR219" s="18">
        <v>0</v>
      </c>
      <c r="BS219" s="18">
        <v>0.017</v>
      </c>
      <c r="BT219" s="18">
        <v>0.651</v>
      </c>
      <c r="BU219" s="18">
        <v>0</v>
      </c>
      <c r="BV219" s="18">
        <v>0.051</v>
      </c>
      <c r="BW219" s="18">
        <v>2.266</v>
      </c>
      <c r="BX219" s="18">
        <v>0</v>
      </c>
      <c r="BY219" s="18">
        <v>0</v>
      </c>
      <c r="BZ219" s="18">
        <v>3.4499999999999997</v>
      </c>
      <c r="CA219" s="19">
        <v>91.91</v>
      </c>
      <c r="CB219" s="18">
        <v>3.117757480841676</v>
      </c>
      <c r="CC219" s="3"/>
      <c r="CD219" s="11"/>
      <c r="CE219" s="8"/>
    </row>
    <row r="220" spans="1:83" ht="17.25" customHeight="1">
      <c r="A220" s="20" t="s">
        <v>461</v>
      </c>
      <c r="B220" s="20" t="s">
        <v>462</v>
      </c>
      <c r="C220" s="20" t="s">
        <v>429</v>
      </c>
      <c r="D220" s="21">
        <v>804368400</v>
      </c>
      <c r="E220" s="21">
        <v>999955652</v>
      </c>
      <c r="F220" s="6">
        <v>1804324052</v>
      </c>
      <c r="G220" s="9"/>
      <c r="H220" s="9">
        <v>1804324052</v>
      </c>
      <c r="I220" s="12">
        <v>1741868</v>
      </c>
      <c r="J220" s="6">
        <v>1806065920</v>
      </c>
      <c r="K220" s="22">
        <v>1.873</v>
      </c>
      <c r="L220" s="10">
        <v>100.52</v>
      </c>
      <c r="M220" s="23"/>
      <c r="N220" s="12"/>
      <c r="O220" s="13">
        <v>293061</v>
      </c>
      <c r="P220" s="6">
        <f t="shared" si="15"/>
        <v>1806358981</v>
      </c>
      <c r="Q220" s="7">
        <v>7684314.69</v>
      </c>
      <c r="R220" s="7">
        <v>0</v>
      </c>
      <c r="S220" s="14">
        <v>-171860.56</v>
      </c>
      <c r="T220" s="14">
        <f t="shared" si="16"/>
        <v>7512454.130000001</v>
      </c>
      <c r="U220" s="3"/>
      <c r="V220" s="24">
        <v>7512454.130000001</v>
      </c>
      <c r="W220" s="15"/>
      <c r="X220" s="15"/>
      <c r="Y220" s="25">
        <v>268101.61</v>
      </c>
      <c r="Z220" s="16"/>
      <c r="AA220" s="16">
        <v>8087057.76</v>
      </c>
      <c r="AB220" s="16">
        <v>7467062.5</v>
      </c>
      <c r="AC220" s="16">
        <v>9154967.39</v>
      </c>
      <c r="AD220" s="16">
        <v>722586.21</v>
      </c>
      <c r="AE220" s="16">
        <v>602691</v>
      </c>
      <c r="AF220" s="26">
        <v>33814920.6</v>
      </c>
      <c r="AG220" s="4">
        <v>9421800</v>
      </c>
      <c r="AH220" s="4"/>
      <c r="AI220" s="4">
        <v>19377800</v>
      </c>
      <c r="AJ220" s="4">
        <v>9010100</v>
      </c>
      <c r="AK220" s="4">
        <v>100800</v>
      </c>
      <c r="AL220" s="4">
        <v>13262280</v>
      </c>
      <c r="AM220" s="5">
        <v>51172780</v>
      </c>
      <c r="AN220" s="17">
        <v>837000</v>
      </c>
      <c r="AO220" s="17">
        <v>1894463.52</v>
      </c>
      <c r="AP220" s="17">
        <v>255000</v>
      </c>
      <c r="AQ220" s="27">
        <v>2986463.52</v>
      </c>
      <c r="AR220" s="4">
        <v>10000</v>
      </c>
      <c r="AS220" s="4">
        <v>52500</v>
      </c>
      <c r="AT220" s="4"/>
      <c r="AU220" s="4"/>
      <c r="AV220" s="4"/>
      <c r="AW220" s="4"/>
      <c r="AX220" s="4"/>
      <c r="AY220" s="4"/>
      <c r="AZ220" s="4"/>
      <c r="BA220" s="4"/>
      <c r="BB220" s="4"/>
      <c r="BC220" s="4"/>
      <c r="BD220" s="4"/>
      <c r="BE220" s="4"/>
      <c r="BF220" s="4"/>
      <c r="BG220" s="4"/>
      <c r="BH220" s="4"/>
      <c r="BI220" s="4"/>
      <c r="BJ220" s="4">
        <v>0</v>
      </c>
      <c r="BK220" s="4"/>
      <c r="BL220" s="17"/>
      <c r="BM220" s="4"/>
      <c r="BN220" s="3"/>
      <c r="BO220" s="3"/>
      <c r="BP220" s="18">
        <v>0.416</v>
      </c>
      <c r="BQ220" s="18">
        <v>0</v>
      </c>
      <c r="BR220" s="18">
        <v>0</v>
      </c>
      <c r="BS220" s="18">
        <v>0.015</v>
      </c>
      <c r="BT220" s="18">
        <v>0</v>
      </c>
      <c r="BU220" s="18">
        <v>0.448</v>
      </c>
      <c r="BV220" s="18">
        <v>0.414</v>
      </c>
      <c r="BW220" s="18">
        <v>0.507</v>
      </c>
      <c r="BX220" s="18">
        <v>0.04</v>
      </c>
      <c r="BY220" s="18">
        <v>0.033</v>
      </c>
      <c r="BZ220" s="18">
        <v>1.873</v>
      </c>
      <c r="CA220" s="19">
        <v>100.52</v>
      </c>
      <c r="CB220" s="18">
        <v>1.871993383135841</v>
      </c>
      <c r="CC220" s="3"/>
      <c r="CD220" s="11"/>
      <c r="CE220" s="8"/>
    </row>
    <row r="221" spans="1:83" ht="17.25" customHeight="1">
      <c r="A221" s="20" t="s">
        <v>463</v>
      </c>
      <c r="B221" s="20" t="s">
        <v>464</v>
      </c>
      <c r="C221" s="20" t="s">
        <v>429</v>
      </c>
      <c r="D221" s="21">
        <v>1326478690</v>
      </c>
      <c r="E221" s="21">
        <v>1468799150</v>
      </c>
      <c r="F221" s="6">
        <v>2795277840</v>
      </c>
      <c r="G221" s="9">
        <v>712400</v>
      </c>
      <c r="H221" s="9">
        <v>2794565440</v>
      </c>
      <c r="I221" s="12">
        <v>6315009</v>
      </c>
      <c r="J221" s="6">
        <v>2800880449</v>
      </c>
      <c r="K221" s="22">
        <v>2.733</v>
      </c>
      <c r="L221" s="10">
        <v>102.17</v>
      </c>
      <c r="M221" s="23"/>
      <c r="N221" s="12"/>
      <c r="O221" s="13">
        <v>-53158979</v>
      </c>
      <c r="P221" s="6">
        <f t="shared" si="15"/>
        <v>2747721470</v>
      </c>
      <c r="Q221" s="7">
        <v>11688903.85</v>
      </c>
      <c r="R221" s="7">
        <v>0</v>
      </c>
      <c r="S221" s="14">
        <v>-138305.34</v>
      </c>
      <c r="T221" s="14">
        <f t="shared" si="16"/>
        <v>11550598.51</v>
      </c>
      <c r="U221" s="3"/>
      <c r="V221" s="24">
        <v>11550598.51</v>
      </c>
      <c r="W221" s="15"/>
      <c r="X221" s="15"/>
      <c r="Y221" s="25">
        <v>411458.43</v>
      </c>
      <c r="Z221" s="16"/>
      <c r="AA221" s="16">
        <v>43299689.01</v>
      </c>
      <c r="AB221" s="16"/>
      <c r="AC221" s="16">
        <v>20058070.68</v>
      </c>
      <c r="AD221" s="16">
        <v>280103.08</v>
      </c>
      <c r="AE221" s="16">
        <v>925538.9</v>
      </c>
      <c r="AF221" s="26">
        <v>76525458.61</v>
      </c>
      <c r="AG221" s="4">
        <v>48266700</v>
      </c>
      <c r="AH221" s="4">
        <v>357945200</v>
      </c>
      <c r="AI221" s="4">
        <v>69662000</v>
      </c>
      <c r="AJ221" s="4">
        <v>76624200</v>
      </c>
      <c r="AK221" s="4"/>
      <c r="AL221" s="4">
        <v>104829600</v>
      </c>
      <c r="AM221" s="5">
        <v>657327700</v>
      </c>
      <c r="AN221" s="17">
        <v>1875713</v>
      </c>
      <c r="AO221" s="17">
        <v>10627908.21</v>
      </c>
      <c r="AP221" s="17">
        <v>925568.09</v>
      </c>
      <c r="AQ221" s="27">
        <v>13429189.3</v>
      </c>
      <c r="AR221" s="4">
        <v>7250</v>
      </c>
      <c r="AS221" s="4">
        <v>51750</v>
      </c>
      <c r="AT221" s="4"/>
      <c r="AU221" s="4"/>
      <c r="AV221" s="4"/>
      <c r="AW221" s="4"/>
      <c r="AX221" s="4"/>
      <c r="AY221" s="4"/>
      <c r="AZ221" s="4"/>
      <c r="BA221" s="4"/>
      <c r="BB221" s="4"/>
      <c r="BC221" s="4"/>
      <c r="BD221" s="4">
        <v>712400</v>
      </c>
      <c r="BE221" s="4"/>
      <c r="BF221" s="4"/>
      <c r="BG221" s="4"/>
      <c r="BH221" s="4"/>
      <c r="BI221" s="4"/>
      <c r="BJ221" s="4">
        <v>712400</v>
      </c>
      <c r="BK221" s="4"/>
      <c r="BL221" s="17"/>
      <c r="BM221" s="4"/>
      <c r="BN221" s="3"/>
      <c r="BO221" s="3"/>
      <c r="BP221" s="18">
        <v>0.413</v>
      </c>
      <c r="BQ221" s="18">
        <v>0</v>
      </c>
      <c r="BR221" s="18">
        <v>0</v>
      </c>
      <c r="BS221" s="18">
        <v>0.015</v>
      </c>
      <c r="BT221" s="18">
        <v>0</v>
      </c>
      <c r="BU221" s="18">
        <v>1.546</v>
      </c>
      <c r="BV221" s="18">
        <v>0</v>
      </c>
      <c r="BW221" s="18">
        <v>0.716</v>
      </c>
      <c r="BX221" s="18">
        <v>0.01</v>
      </c>
      <c r="BY221" s="18">
        <v>0.033</v>
      </c>
      <c r="BZ221" s="18">
        <v>2.733</v>
      </c>
      <c r="CA221" s="19">
        <v>102.17</v>
      </c>
      <c r="CB221" s="18">
        <v>2.7850515216158356</v>
      </c>
      <c r="CC221" s="3"/>
      <c r="CD221" s="11"/>
      <c r="CE221" s="8"/>
    </row>
    <row r="222" spans="1:83" ht="17.25" customHeight="1">
      <c r="A222" s="20" t="s">
        <v>465</v>
      </c>
      <c r="B222" s="20" t="s">
        <v>466</v>
      </c>
      <c r="C222" s="20" t="s">
        <v>429</v>
      </c>
      <c r="D222" s="21">
        <v>1129461850</v>
      </c>
      <c r="E222" s="21">
        <v>1010338450</v>
      </c>
      <c r="F222" s="6">
        <v>2139800300</v>
      </c>
      <c r="G222" s="9"/>
      <c r="H222" s="9">
        <v>2139800300</v>
      </c>
      <c r="I222" s="12">
        <v>1443500</v>
      </c>
      <c r="J222" s="6">
        <v>2141243800</v>
      </c>
      <c r="K222" s="22">
        <v>2.55</v>
      </c>
      <c r="L222" s="10">
        <v>91.44</v>
      </c>
      <c r="M222" s="23"/>
      <c r="N222" s="12"/>
      <c r="O222" s="13">
        <v>208397076</v>
      </c>
      <c r="P222" s="6">
        <f t="shared" si="15"/>
        <v>2349640876</v>
      </c>
      <c r="Q222" s="7">
        <v>9995454.99</v>
      </c>
      <c r="R222" s="7">
        <v>0</v>
      </c>
      <c r="S222" s="14">
        <v>-31067.96</v>
      </c>
      <c r="T222" s="14">
        <f t="shared" si="16"/>
        <v>9964387.03</v>
      </c>
      <c r="U222" s="3"/>
      <c r="V222" s="24">
        <v>9964387.03</v>
      </c>
      <c r="W222" s="15"/>
      <c r="X222" s="15"/>
      <c r="Y222" s="25">
        <v>355358.97</v>
      </c>
      <c r="Z222" s="16">
        <v>29396707</v>
      </c>
      <c r="AA222" s="16"/>
      <c r="AB222" s="16"/>
      <c r="AC222" s="16">
        <v>14066583</v>
      </c>
      <c r="AD222" s="16"/>
      <c r="AE222" s="16">
        <v>798625</v>
      </c>
      <c r="AF222" s="26">
        <v>54581661</v>
      </c>
      <c r="AG222" s="4">
        <v>74462800</v>
      </c>
      <c r="AH222" s="4">
        <v>4390700</v>
      </c>
      <c r="AI222" s="4">
        <v>102509500</v>
      </c>
      <c r="AJ222" s="4">
        <v>33401200</v>
      </c>
      <c r="AK222" s="4"/>
      <c r="AL222" s="4">
        <v>38897600</v>
      </c>
      <c r="AM222" s="5">
        <v>253661800</v>
      </c>
      <c r="AN222" s="17">
        <v>2465000</v>
      </c>
      <c r="AO222" s="17">
        <v>3491058</v>
      </c>
      <c r="AP222" s="17">
        <v>631000</v>
      </c>
      <c r="AQ222" s="27">
        <v>6587058</v>
      </c>
      <c r="AR222" s="4">
        <v>11250</v>
      </c>
      <c r="AS222" s="4">
        <v>103250</v>
      </c>
      <c r="AT222" s="4"/>
      <c r="AU222" s="4"/>
      <c r="AV222" s="4"/>
      <c r="AW222" s="4"/>
      <c r="AX222" s="4"/>
      <c r="AY222" s="4"/>
      <c r="AZ222" s="4"/>
      <c r="BA222" s="4"/>
      <c r="BB222" s="4"/>
      <c r="BC222" s="4"/>
      <c r="BD222" s="4"/>
      <c r="BE222" s="4"/>
      <c r="BF222" s="4"/>
      <c r="BG222" s="4"/>
      <c r="BH222" s="4"/>
      <c r="BI222" s="4"/>
      <c r="BJ222" s="4">
        <v>0</v>
      </c>
      <c r="BK222" s="4"/>
      <c r="BL222" s="17"/>
      <c r="BM222" s="4"/>
      <c r="BN222" s="3"/>
      <c r="BO222" s="3"/>
      <c r="BP222" s="18">
        <v>0.466</v>
      </c>
      <c r="BQ222" s="18">
        <v>0</v>
      </c>
      <c r="BR222" s="18">
        <v>0</v>
      </c>
      <c r="BS222" s="18">
        <v>0.017</v>
      </c>
      <c r="BT222" s="18">
        <v>1.373</v>
      </c>
      <c r="BU222" s="18">
        <v>0</v>
      </c>
      <c r="BV222" s="18">
        <v>0</v>
      </c>
      <c r="BW222" s="18">
        <v>0.657</v>
      </c>
      <c r="BX222" s="18">
        <v>0</v>
      </c>
      <c r="BY222" s="18">
        <v>0.037</v>
      </c>
      <c r="BZ222" s="18">
        <v>2.55</v>
      </c>
      <c r="CA222" s="19">
        <v>91.44</v>
      </c>
      <c r="CB222" s="18">
        <v>2.3229788670053764</v>
      </c>
      <c r="CC222" s="3"/>
      <c r="CD222" s="11"/>
      <c r="CE222" s="8"/>
    </row>
    <row r="223" spans="1:83" ht="17.25" customHeight="1">
      <c r="A223" s="20" t="s">
        <v>467</v>
      </c>
      <c r="B223" s="20" t="s">
        <v>468</v>
      </c>
      <c r="C223" s="20" t="s">
        <v>429</v>
      </c>
      <c r="D223" s="21">
        <v>1097515200</v>
      </c>
      <c r="E223" s="21">
        <v>1134429100</v>
      </c>
      <c r="F223" s="6">
        <v>2231944300</v>
      </c>
      <c r="G223" s="9"/>
      <c r="H223" s="9">
        <v>2231944300</v>
      </c>
      <c r="I223" s="12">
        <v>1552700</v>
      </c>
      <c r="J223" s="6">
        <v>2233497000</v>
      </c>
      <c r="K223" s="22">
        <v>2.19</v>
      </c>
      <c r="L223" s="10">
        <v>92.89</v>
      </c>
      <c r="M223" s="23"/>
      <c r="N223" s="12"/>
      <c r="O223" s="13">
        <v>183767444</v>
      </c>
      <c r="P223" s="6">
        <f t="shared" si="15"/>
        <v>2417264444</v>
      </c>
      <c r="Q223" s="7">
        <v>10283128.03</v>
      </c>
      <c r="R223" s="7">
        <v>0</v>
      </c>
      <c r="S223" s="14">
        <v>-30507.42</v>
      </c>
      <c r="T223" s="14">
        <f t="shared" si="16"/>
        <v>10252620.61</v>
      </c>
      <c r="U223" s="3"/>
      <c r="V223" s="24">
        <v>10252620.61</v>
      </c>
      <c r="W223" s="15"/>
      <c r="X223" s="15"/>
      <c r="Y223" s="25">
        <v>365732.67</v>
      </c>
      <c r="Z223" s="16">
        <v>26042046.02</v>
      </c>
      <c r="AA223" s="16"/>
      <c r="AB223" s="16"/>
      <c r="AC223" s="16">
        <v>11439978.36</v>
      </c>
      <c r="AD223" s="16"/>
      <c r="AE223" s="16">
        <v>797436.21</v>
      </c>
      <c r="AF223" s="26">
        <v>48897813.87</v>
      </c>
      <c r="AG223" s="4">
        <v>64820000</v>
      </c>
      <c r="AH223" s="4">
        <v>2516900</v>
      </c>
      <c r="AI223" s="4">
        <v>57212264</v>
      </c>
      <c r="AJ223" s="4">
        <v>3495600</v>
      </c>
      <c r="AK223" s="4"/>
      <c r="AL223" s="4">
        <v>4979500</v>
      </c>
      <c r="AM223" s="5">
        <v>133024264</v>
      </c>
      <c r="AN223" s="17">
        <v>1397489</v>
      </c>
      <c r="AO223" s="17">
        <v>4483325.74</v>
      </c>
      <c r="AP223" s="17">
        <v>546000</v>
      </c>
      <c r="AQ223" s="27">
        <v>6426814.74</v>
      </c>
      <c r="AR223" s="4">
        <v>11250</v>
      </c>
      <c r="AS223" s="4">
        <v>91250</v>
      </c>
      <c r="AT223" s="4"/>
      <c r="AU223" s="4"/>
      <c r="AV223" s="4"/>
      <c r="AW223" s="4"/>
      <c r="AX223" s="4"/>
      <c r="AY223" s="4"/>
      <c r="AZ223" s="4"/>
      <c r="BA223" s="4"/>
      <c r="BB223" s="4"/>
      <c r="BC223" s="4"/>
      <c r="BD223" s="4"/>
      <c r="BE223" s="4"/>
      <c r="BF223" s="4"/>
      <c r="BG223" s="4"/>
      <c r="BH223" s="4"/>
      <c r="BI223" s="4"/>
      <c r="BJ223" s="4">
        <v>0</v>
      </c>
      <c r="BK223" s="4"/>
      <c r="BL223" s="17"/>
      <c r="BM223" s="4"/>
      <c r="BN223" s="3"/>
      <c r="BO223" s="3"/>
      <c r="BP223" s="18">
        <v>0.459</v>
      </c>
      <c r="BQ223" s="18">
        <v>0</v>
      </c>
      <c r="BR223" s="18">
        <v>0</v>
      </c>
      <c r="BS223" s="18">
        <v>0.017</v>
      </c>
      <c r="BT223" s="18">
        <v>1.166</v>
      </c>
      <c r="BU223" s="18">
        <v>0</v>
      </c>
      <c r="BV223" s="18">
        <v>0</v>
      </c>
      <c r="BW223" s="18">
        <v>0.512</v>
      </c>
      <c r="BX223" s="18">
        <v>0</v>
      </c>
      <c r="BY223" s="18">
        <v>0.036</v>
      </c>
      <c r="BZ223" s="18">
        <v>2.19</v>
      </c>
      <c r="CA223" s="19">
        <v>92.89</v>
      </c>
      <c r="CB223" s="18">
        <v>2.022857449104149</v>
      </c>
      <c r="CC223" s="3"/>
      <c r="CD223" s="11"/>
      <c r="CE223" s="8"/>
    </row>
    <row r="224" spans="1:83" ht="17.25" customHeight="1">
      <c r="A224" s="20" t="s">
        <v>469</v>
      </c>
      <c r="B224" s="20" t="s">
        <v>470</v>
      </c>
      <c r="C224" s="20" t="s">
        <v>429</v>
      </c>
      <c r="D224" s="21">
        <v>2317107800</v>
      </c>
      <c r="E224" s="21">
        <v>3397260603</v>
      </c>
      <c r="F224" s="6">
        <v>5714368403</v>
      </c>
      <c r="G224" s="9"/>
      <c r="H224" s="9">
        <v>5714368403</v>
      </c>
      <c r="I224" s="12">
        <v>13076396</v>
      </c>
      <c r="J224" s="6">
        <v>5727444799</v>
      </c>
      <c r="K224" s="22">
        <v>3.481</v>
      </c>
      <c r="L224" s="10">
        <v>89.81</v>
      </c>
      <c r="M224" s="23"/>
      <c r="N224" s="12"/>
      <c r="O224" s="13">
        <v>671541018</v>
      </c>
      <c r="P224" s="6">
        <f t="shared" si="15"/>
        <v>6398985817</v>
      </c>
      <c r="Q224" s="7">
        <v>27221510.92</v>
      </c>
      <c r="R224" s="7">
        <v>0</v>
      </c>
      <c r="S224" s="14">
        <v>-349119.19</v>
      </c>
      <c r="T224" s="14">
        <f t="shared" si="16"/>
        <v>26872391.73</v>
      </c>
      <c r="U224" s="3"/>
      <c r="V224" s="24">
        <v>26872391.73</v>
      </c>
      <c r="W224" s="15"/>
      <c r="X224" s="15"/>
      <c r="Y224" s="25">
        <v>957237.98</v>
      </c>
      <c r="Z224" s="16">
        <v>120287738</v>
      </c>
      <c r="AA224" s="16"/>
      <c r="AB224" s="16"/>
      <c r="AC224" s="16">
        <v>48971497</v>
      </c>
      <c r="AD224" s="16">
        <v>150448.41</v>
      </c>
      <c r="AE224" s="16">
        <v>2103803</v>
      </c>
      <c r="AF224" s="26">
        <v>199343116.12</v>
      </c>
      <c r="AG224" s="4">
        <v>114230320</v>
      </c>
      <c r="AH224" s="4">
        <v>49813720</v>
      </c>
      <c r="AI224" s="4">
        <v>273987540</v>
      </c>
      <c r="AJ224" s="4">
        <v>98071300</v>
      </c>
      <c r="AK224" s="4">
        <v>10041100</v>
      </c>
      <c r="AL224" s="4">
        <v>28700800</v>
      </c>
      <c r="AM224" s="5">
        <v>574844780</v>
      </c>
      <c r="AN224" s="17">
        <v>3400000</v>
      </c>
      <c r="AO224" s="17">
        <v>16256269</v>
      </c>
      <c r="AP224" s="17">
        <v>1490000</v>
      </c>
      <c r="AQ224" s="27">
        <v>21146269</v>
      </c>
      <c r="AR224" s="4">
        <v>23750</v>
      </c>
      <c r="AS224" s="4">
        <v>205500</v>
      </c>
      <c r="AT224" s="4"/>
      <c r="AU224" s="4"/>
      <c r="AV224" s="4"/>
      <c r="AW224" s="4"/>
      <c r="AX224" s="4"/>
      <c r="AY224" s="4"/>
      <c r="AZ224" s="4"/>
      <c r="BA224" s="4"/>
      <c r="BB224" s="4"/>
      <c r="BC224" s="4"/>
      <c r="BD224" s="4"/>
      <c r="BE224" s="4"/>
      <c r="BF224" s="4"/>
      <c r="BG224" s="4"/>
      <c r="BH224" s="4"/>
      <c r="BI224" s="4"/>
      <c r="BJ224" s="4">
        <v>0</v>
      </c>
      <c r="BK224" s="4"/>
      <c r="BL224" s="17"/>
      <c r="BM224" s="4"/>
      <c r="BN224" s="3"/>
      <c r="BO224" s="3"/>
      <c r="BP224" s="18">
        <v>0.469</v>
      </c>
      <c r="BQ224" s="18">
        <v>0</v>
      </c>
      <c r="BR224" s="18">
        <v>0</v>
      </c>
      <c r="BS224" s="18">
        <v>0.017</v>
      </c>
      <c r="BT224" s="18">
        <v>2.1</v>
      </c>
      <c r="BU224" s="18">
        <v>0</v>
      </c>
      <c r="BV224" s="18">
        <v>0</v>
      </c>
      <c r="BW224" s="18">
        <v>0.855</v>
      </c>
      <c r="BX224" s="18">
        <v>0.003</v>
      </c>
      <c r="BY224" s="18">
        <v>0.037</v>
      </c>
      <c r="BZ224" s="18">
        <v>3.481</v>
      </c>
      <c r="CA224" s="19">
        <v>89.81</v>
      </c>
      <c r="CB224" s="18">
        <v>3.1152298476800953</v>
      </c>
      <c r="CC224" s="3"/>
      <c r="CD224" s="11"/>
      <c r="CE224" s="8"/>
    </row>
    <row r="225" spans="1:83" ht="17.25" customHeight="1">
      <c r="A225" s="20" t="s">
        <v>471</v>
      </c>
      <c r="B225" s="20" t="s">
        <v>472</v>
      </c>
      <c r="C225" s="20" t="s">
        <v>473</v>
      </c>
      <c r="D225" s="21">
        <v>71297562</v>
      </c>
      <c r="E225" s="21">
        <v>217326500</v>
      </c>
      <c r="F225" s="6">
        <v>288624062</v>
      </c>
      <c r="G225" s="9">
        <v>741800</v>
      </c>
      <c r="H225" s="9">
        <v>287882262</v>
      </c>
      <c r="I225" s="12">
        <v>618193</v>
      </c>
      <c r="J225" s="6">
        <v>288500455</v>
      </c>
      <c r="K225" s="22">
        <v>5.203</v>
      </c>
      <c r="L225" s="10">
        <v>55.43</v>
      </c>
      <c r="M225" s="23"/>
      <c r="N225" s="12"/>
      <c r="O225" s="13">
        <v>233260924</v>
      </c>
      <c r="P225" s="6">
        <f t="shared" si="15"/>
        <v>521761379</v>
      </c>
      <c r="Q225" s="7">
        <v>2614824.63</v>
      </c>
      <c r="R225" s="7">
        <v>0</v>
      </c>
      <c r="S225" s="14">
        <v>-8864.76</v>
      </c>
      <c r="T225" s="14">
        <f t="shared" si="16"/>
        <v>2605959.87</v>
      </c>
      <c r="U225" s="3"/>
      <c r="V225" s="24">
        <v>2605959.87</v>
      </c>
      <c r="W225" s="15">
        <v>211652.55</v>
      </c>
      <c r="X225" s="15"/>
      <c r="Y225" s="25">
        <v>208198.89</v>
      </c>
      <c r="Z225" s="16">
        <v>8067295</v>
      </c>
      <c r="AA225" s="16"/>
      <c r="AB225" s="16"/>
      <c r="AC225" s="16">
        <v>3915000</v>
      </c>
      <c r="AD225" s="16"/>
      <c r="AE225" s="16"/>
      <c r="AF225" s="26">
        <v>15008106.31</v>
      </c>
      <c r="AG225" s="4">
        <v>22612600</v>
      </c>
      <c r="AH225" s="4"/>
      <c r="AI225" s="4">
        <v>15763400</v>
      </c>
      <c r="AJ225" s="4">
        <v>6083600</v>
      </c>
      <c r="AK225" s="4">
        <v>478400</v>
      </c>
      <c r="AL225" s="4">
        <v>5629100</v>
      </c>
      <c r="AM225" s="5">
        <v>50567100</v>
      </c>
      <c r="AN225" s="17">
        <v>1167906.38</v>
      </c>
      <c r="AO225" s="17">
        <v>1751891.19</v>
      </c>
      <c r="AP225" s="17">
        <v>415000</v>
      </c>
      <c r="AQ225" s="27">
        <v>3334797.57</v>
      </c>
      <c r="AR225" s="4">
        <v>29000</v>
      </c>
      <c r="AS225" s="4">
        <v>70500</v>
      </c>
      <c r="AT225" s="4"/>
      <c r="AU225" s="4"/>
      <c r="AV225" s="4"/>
      <c r="AW225" s="4"/>
      <c r="AX225" s="4"/>
      <c r="AY225" s="4"/>
      <c r="AZ225" s="4"/>
      <c r="BA225" s="4"/>
      <c r="BB225" s="4"/>
      <c r="BC225" s="4"/>
      <c r="BD225" s="4">
        <v>741800</v>
      </c>
      <c r="BE225" s="4"/>
      <c r="BF225" s="4"/>
      <c r="BG225" s="4"/>
      <c r="BH225" s="4"/>
      <c r="BI225" s="4"/>
      <c r="BJ225" s="4">
        <v>741800</v>
      </c>
      <c r="BK225" s="4"/>
      <c r="BL225" s="17"/>
      <c r="BM225" s="4"/>
      <c r="BN225" s="3"/>
      <c r="BO225" s="3"/>
      <c r="BP225" s="18">
        <v>0.904</v>
      </c>
      <c r="BQ225" s="18">
        <v>0.074</v>
      </c>
      <c r="BR225" s="18">
        <v>0</v>
      </c>
      <c r="BS225" s="18">
        <v>0.072</v>
      </c>
      <c r="BT225" s="18">
        <v>2.796</v>
      </c>
      <c r="BU225" s="18">
        <v>0</v>
      </c>
      <c r="BV225" s="18">
        <v>0</v>
      </c>
      <c r="BW225" s="18">
        <v>1.357</v>
      </c>
      <c r="BX225" s="18">
        <v>0</v>
      </c>
      <c r="BY225" s="18">
        <v>0</v>
      </c>
      <c r="BZ225" s="18">
        <v>5.203</v>
      </c>
      <c r="CA225" s="19">
        <v>55.43</v>
      </c>
      <c r="CB225" s="18">
        <v>2.876431049527719</v>
      </c>
      <c r="CC225" s="3"/>
      <c r="CD225" s="11"/>
      <c r="CE225" s="8"/>
    </row>
    <row r="226" spans="1:83" ht="17.25" customHeight="1">
      <c r="A226" s="20" t="s">
        <v>474</v>
      </c>
      <c r="B226" s="20" t="s">
        <v>475</v>
      </c>
      <c r="C226" s="20" t="s">
        <v>473</v>
      </c>
      <c r="D226" s="21">
        <v>472416300</v>
      </c>
      <c r="E226" s="21">
        <v>1259185435</v>
      </c>
      <c r="F226" s="6">
        <v>1731601735</v>
      </c>
      <c r="G226" s="9"/>
      <c r="H226" s="9">
        <v>1731601735</v>
      </c>
      <c r="I226" s="12">
        <v>3068174</v>
      </c>
      <c r="J226" s="6">
        <v>1734669909</v>
      </c>
      <c r="K226" s="22">
        <v>4.101</v>
      </c>
      <c r="L226" s="10">
        <v>54.4</v>
      </c>
      <c r="M226" s="23"/>
      <c r="N226" s="12"/>
      <c r="O226" s="13">
        <v>1458876513</v>
      </c>
      <c r="P226" s="6">
        <f t="shared" si="15"/>
        <v>3193546422</v>
      </c>
      <c r="Q226" s="7">
        <v>16004564.88</v>
      </c>
      <c r="R226" s="7">
        <v>0</v>
      </c>
      <c r="S226" s="14">
        <v>-68433.3</v>
      </c>
      <c r="T226" s="14">
        <f t="shared" si="16"/>
        <v>15936131.58</v>
      </c>
      <c r="U226" s="3"/>
      <c r="V226" s="24">
        <v>15936131.58</v>
      </c>
      <c r="W226" s="15"/>
      <c r="X226" s="15"/>
      <c r="Y226" s="25">
        <v>1273204.14</v>
      </c>
      <c r="Z226" s="16">
        <v>34511721</v>
      </c>
      <c r="AA226" s="16"/>
      <c r="AB226" s="16"/>
      <c r="AC226" s="16">
        <v>18337891.4</v>
      </c>
      <c r="AD226" s="16"/>
      <c r="AE226" s="16">
        <v>1064454</v>
      </c>
      <c r="AF226" s="26">
        <v>71123402.12</v>
      </c>
      <c r="AG226" s="4">
        <v>31812600</v>
      </c>
      <c r="AH226" s="4">
        <v>68729900</v>
      </c>
      <c r="AI226" s="4">
        <v>36026200</v>
      </c>
      <c r="AJ226" s="4">
        <v>23033900</v>
      </c>
      <c r="AK226" s="4">
        <v>520600</v>
      </c>
      <c r="AL226" s="4">
        <v>32681500</v>
      </c>
      <c r="AM226" s="5">
        <v>192804700</v>
      </c>
      <c r="AN226" s="17">
        <v>1965000</v>
      </c>
      <c r="AO226" s="17">
        <v>12175104.08</v>
      </c>
      <c r="AP226" s="17">
        <v>1800000</v>
      </c>
      <c r="AQ226" s="27">
        <v>15940104.08</v>
      </c>
      <c r="AR226" s="4">
        <v>174750</v>
      </c>
      <c r="AS226" s="4">
        <v>371500</v>
      </c>
      <c r="AT226" s="4"/>
      <c r="AU226" s="4"/>
      <c r="AV226" s="4"/>
      <c r="AW226" s="4"/>
      <c r="AX226" s="4"/>
      <c r="AY226" s="4"/>
      <c r="AZ226" s="4"/>
      <c r="BA226" s="4"/>
      <c r="BB226" s="4"/>
      <c r="BC226" s="4"/>
      <c r="BD226" s="4"/>
      <c r="BE226" s="4"/>
      <c r="BF226" s="4"/>
      <c r="BG226" s="4"/>
      <c r="BH226" s="4"/>
      <c r="BI226" s="4"/>
      <c r="BJ226" s="4">
        <v>0</v>
      </c>
      <c r="BK226" s="4"/>
      <c r="BL226" s="17"/>
      <c r="BM226" s="4"/>
      <c r="BN226" s="3"/>
      <c r="BO226" s="3"/>
      <c r="BP226" s="18">
        <v>0.919</v>
      </c>
      <c r="BQ226" s="18">
        <v>0</v>
      </c>
      <c r="BR226" s="18">
        <v>0</v>
      </c>
      <c r="BS226" s="18">
        <v>0.074</v>
      </c>
      <c r="BT226" s="18">
        <v>1.99</v>
      </c>
      <c r="BU226" s="18">
        <v>0</v>
      </c>
      <c r="BV226" s="18">
        <v>0</v>
      </c>
      <c r="BW226" s="18">
        <v>1.057</v>
      </c>
      <c r="BX226" s="18">
        <v>0</v>
      </c>
      <c r="BY226" s="18">
        <v>0.061</v>
      </c>
      <c r="BZ226" s="18">
        <v>4.101</v>
      </c>
      <c r="CA226" s="19">
        <v>54.4</v>
      </c>
      <c r="CB226" s="18">
        <v>2.2270978004277153</v>
      </c>
      <c r="CC226" s="3"/>
      <c r="CD226" s="11"/>
      <c r="CE226" s="8"/>
    </row>
    <row r="227" spans="1:83" ht="17.25" customHeight="1">
      <c r="A227" s="20" t="s">
        <v>476</v>
      </c>
      <c r="B227" s="20" t="s">
        <v>477</v>
      </c>
      <c r="C227" s="20" t="s">
        <v>473</v>
      </c>
      <c r="D227" s="21">
        <v>133762200</v>
      </c>
      <c r="E227" s="21">
        <v>489464520</v>
      </c>
      <c r="F227" s="6">
        <v>623226720</v>
      </c>
      <c r="G227" s="9"/>
      <c r="H227" s="9">
        <v>623226720</v>
      </c>
      <c r="I227" s="12">
        <v>938951</v>
      </c>
      <c r="J227" s="6">
        <v>624165671</v>
      </c>
      <c r="K227" s="22">
        <v>4.211</v>
      </c>
      <c r="L227" s="10">
        <v>54.43</v>
      </c>
      <c r="M227" s="23"/>
      <c r="N227" s="12"/>
      <c r="O227" s="13">
        <v>523284365</v>
      </c>
      <c r="P227" s="6">
        <f t="shared" si="15"/>
        <v>1147450036</v>
      </c>
      <c r="Q227" s="7">
        <v>5750484.29</v>
      </c>
      <c r="R227" s="7">
        <v>0</v>
      </c>
      <c r="S227" s="14">
        <v>-9944.51</v>
      </c>
      <c r="T227" s="14">
        <f t="shared" si="16"/>
        <v>5740539.78</v>
      </c>
      <c r="U227" s="3"/>
      <c r="V227" s="24">
        <v>5740539.78</v>
      </c>
      <c r="W227" s="15">
        <v>466230.12</v>
      </c>
      <c r="X227" s="15"/>
      <c r="Y227" s="25">
        <v>458617.28</v>
      </c>
      <c r="Z227" s="16">
        <v>10053758</v>
      </c>
      <c r="AA227" s="16">
        <v>6961963.24</v>
      </c>
      <c r="AB227" s="16"/>
      <c r="AC227" s="16">
        <v>2413043.47</v>
      </c>
      <c r="AD227" s="16">
        <v>187249.7</v>
      </c>
      <c r="AE227" s="16"/>
      <c r="AF227" s="26">
        <v>26281401.59</v>
      </c>
      <c r="AG227" s="4">
        <v>2865600</v>
      </c>
      <c r="AH227" s="4">
        <v>7024000</v>
      </c>
      <c r="AI227" s="4">
        <v>15394250</v>
      </c>
      <c r="AJ227" s="4">
        <v>5187100</v>
      </c>
      <c r="AK227" s="4">
        <v>1627700</v>
      </c>
      <c r="AL227" s="4">
        <v>4697100</v>
      </c>
      <c r="AM227" s="5">
        <v>36795750</v>
      </c>
      <c r="AN227" s="17">
        <v>1320000</v>
      </c>
      <c r="AO227" s="17">
        <v>2849430.57</v>
      </c>
      <c r="AP227" s="17">
        <v>500000</v>
      </c>
      <c r="AQ227" s="27">
        <v>4669430.57</v>
      </c>
      <c r="AR227" s="4">
        <v>12000</v>
      </c>
      <c r="AS227" s="4">
        <v>87500</v>
      </c>
      <c r="AT227" s="4"/>
      <c r="AU227" s="4"/>
      <c r="AV227" s="4"/>
      <c r="AW227" s="4"/>
      <c r="AX227" s="4"/>
      <c r="AY227" s="4"/>
      <c r="AZ227" s="4"/>
      <c r="BA227" s="4"/>
      <c r="BB227" s="4"/>
      <c r="BC227" s="4"/>
      <c r="BD227" s="4"/>
      <c r="BE227" s="4"/>
      <c r="BF227" s="4"/>
      <c r="BG227" s="4"/>
      <c r="BH227" s="4"/>
      <c r="BI227" s="4"/>
      <c r="BJ227" s="4">
        <v>0</v>
      </c>
      <c r="BK227" s="4"/>
      <c r="BL227" s="17"/>
      <c r="BM227" s="4"/>
      <c r="BN227" s="3"/>
      <c r="BO227" s="3"/>
      <c r="BP227" s="18">
        <v>0.92</v>
      </c>
      <c r="BQ227" s="18">
        <v>0.075</v>
      </c>
      <c r="BR227" s="18">
        <v>0</v>
      </c>
      <c r="BS227" s="18">
        <v>0.074</v>
      </c>
      <c r="BT227" s="18">
        <v>1.611</v>
      </c>
      <c r="BU227" s="18">
        <v>1.115</v>
      </c>
      <c r="BV227" s="18">
        <v>0</v>
      </c>
      <c r="BW227" s="18">
        <v>0.386</v>
      </c>
      <c r="BX227" s="18">
        <v>0.03</v>
      </c>
      <c r="BY227" s="18">
        <v>0</v>
      </c>
      <c r="BZ227" s="18">
        <v>4.211</v>
      </c>
      <c r="CA227" s="19">
        <v>54.43</v>
      </c>
      <c r="CB227" s="18">
        <v>2.2904179498409114</v>
      </c>
      <c r="CC227" s="3"/>
      <c r="CD227" s="11"/>
      <c r="CE227" s="8"/>
    </row>
    <row r="228" spans="1:83" ht="17.25" customHeight="1">
      <c r="A228" s="20" t="s">
        <v>478</v>
      </c>
      <c r="B228" s="20" t="s">
        <v>479</v>
      </c>
      <c r="C228" s="20" t="s">
        <v>473</v>
      </c>
      <c r="D228" s="21">
        <v>154854800</v>
      </c>
      <c r="E228" s="21">
        <v>242151900</v>
      </c>
      <c r="F228" s="6">
        <v>397006700</v>
      </c>
      <c r="G228" s="9"/>
      <c r="H228" s="9">
        <v>397006700</v>
      </c>
      <c r="I228" s="12">
        <v>1406464</v>
      </c>
      <c r="J228" s="6">
        <v>398413164</v>
      </c>
      <c r="K228" s="22">
        <v>2.387</v>
      </c>
      <c r="L228" s="10">
        <v>101.95</v>
      </c>
      <c r="M228" s="23"/>
      <c r="N228" s="12"/>
      <c r="O228" s="13">
        <v>-6774951</v>
      </c>
      <c r="P228" s="6">
        <f t="shared" si="15"/>
        <v>391638213</v>
      </c>
      <c r="Q228" s="7">
        <v>1962708.02</v>
      </c>
      <c r="R228" s="7">
        <v>0</v>
      </c>
      <c r="S228" s="14">
        <v>5571.57</v>
      </c>
      <c r="T228" s="14">
        <f t="shared" si="16"/>
        <v>1968279.59</v>
      </c>
      <c r="U228" s="3"/>
      <c r="V228" s="24">
        <v>1968279.59</v>
      </c>
      <c r="W228" s="15">
        <v>159841.1</v>
      </c>
      <c r="X228" s="15"/>
      <c r="Y228" s="25">
        <v>157230.78</v>
      </c>
      <c r="Z228" s="16">
        <v>2408917</v>
      </c>
      <c r="AA228" s="16">
        <v>2528831.39</v>
      </c>
      <c r="AB228" s="16"/>
      <c r="AC228" s="16">
        <v>2287000</v>
      </c>
      <c r="AD228" s="16"/>
      <c r="AE228" s="16"/>
      <c r="AF228" s="26">
        <v>9510099.86</v>
      </c>
      <c r="AG228" s="4">
        <v>3848200</v>
      </c>
      <c r="AH228" s="4"/>
      <c r="AI228" s="4">
        <v>9716000</v>
      </c>
      <c r="AJ228" s="4">
        <v>7687100</v>
      </c>
      <c r="AK228" s="4">
        <v>511600</v>
      </c>
      <c r="AL228" s="4">
        <v>4033600</v>
      </c>
      <c r="AM228" s="5">
        <v>25796500</v>
      </c>
      <c r="AN228" s="17">
        <v>500029.01</v>
      </c>
      <c r="AO228" s="17">
        <v>922916.83</v>
      </c>
      <c r="AP228" s="17">
        <v>600000</v>
      </c>
      <c r="AQ228" s="27">
        <v>2022945.8399999999</v>
      </c>
      <c r="AR228" s="4">
        <v>21250</v>
      </c>
      <c r="AS228" s="4">
        <v>38000</v>
      </c>
      <c r="AT228" s="4"/>
      <c r="AU228" s="4"/>
      <c r="AV228" s="4"/>
      <c r="AW228" s="4"/>
      <c r="AX228" s="4"/>
      <c r="AY228" s="4"/>
      <c r="AZ228" s="4"/>
      <c r="BA228" s="4"/>
      <c r="BB228" s="4"/>
      <c r="BC228" s="4"/>
      <c r="BD228" s="4"/>
      <c r="BE228" s="4"/>
      <c r="BF228" s="4"/>
      <c r="BG228" s="4"/>
      <c r="BH228" s="4"/>
      <c r="BI228" s="4"/>
      <c r="BJ228" s="4">
        <v>0</v>
      </c>
      <c r="BK228" s="4"/>
      <c r="BL228" s="17"/>
      <c r="BM228" s="4"/>
      <c r="BN228" s="3"/>
      <c r="BO228" s="3"/>
      <c r="BP228" s="18">
        <v>0.495</v>
      </c>
      <c r="BQ228" s="18">
        <v>0.041</v>
      </c>
      <c r="BR228" s="18">
        <v>0</v>
      </c>
      <c r="BS228" s="18">
        <v>0.039</v>
      </c>
      <c r="BT228" s="18">
        <v>0.604</v>
      </c>
      <c r="BU228" s="18">
        <v>0.634</v>
      </c>
      <c r="BV228" s="18">
        <v>0</v>
      </c>
      <c r="BW228" s="18">
        <v>0.574</v>
      </c>
      <c r="BX228" s="18">
        <v>0</v>
      </c>
      <c r="BY228" s="18">
        <v>0</v>
      </c>
      <c r="BZ228" s="18">
        <v>2.387</v>
      </c>
      <c r="CA228" s="19">
        <v>101.95</v>
      </c>
      <c r="CB228" s="18">
        <v>2.4282870119213826</v>
      </c>
      <c r="CC228" s="3"/>
      <c r="CD228" s="11"/>
      <c r="CE228" s="8"/>
    </row>
    <row r="229" spans="1:83" ht="17.25" customHeight="1">
      <c r="A229" s="20" t="s">
        <v>480</v>
      </c>
      <c r="B229" s="20" t="s">
        <v>481</v>
      </c>
      <c r="C229" s="20" t="s">
        <v>473</v>
      </c>
      <c r="D229" s="21">
        <v>194922100</v>
      </c>
      <c r="E229" s="21">
        <v>608399900</v>
      </c>
      <c r="F229" s="6">
        <v>803322000</v>
      </c>
      <c r="G229" s="9"/>
      <c r="H229" s="9">
        <v>803322000</v>
      </c>
      <c r="I229" s="12">
        <v>2405012</v>
      </c>
      <c r="J229" s="6">
        <v>805727012</v>
      </c>
      <c r="K229" s="22">
        <v>4.23</v>
      </c>
      <c r="L229" s="10">
        <v>55.22</v>
      </c>
      <c r="M229" s="23"/>
      <c r="N229" s="12"/>
      <c r="O229" s="13">
        <v>654480326</v>
      </c>
      <c r="P229" s="6">
        <f t="shared" si="15"/>
        <v>1460207338</v>
      </c>
      <c r="Q229" s="7">
        <v>7317877.99</v>
      </c>
      <c r="R229" s="7">
        <v>0</v>
      </c>
      <c r="S229" s="14">
        <v>-16792.48</v>
      </c>
      <c r="T229" s="14">
        <f t="shared" si="16"/>
        <v>7301085.51</v>
      </c>
      <c r="U229" s="3"/>
      <c r="V229" s="24">
        <v>7301085.51</v>
      </c>
      <c r="W229" s="15"/>
      <c r="X229" s="15"/>
      <c r="Y229" s="25">
        <v>583298.46</v>
      </c>
      <c r="Z229" s="16">
        <v>8712173</v>
      </c>
      <c r="AA229" s="16">
        <v>10120679.1</v>
      </c>
      <c r="AB229" s="16"/>
      <c r="AC229" s="16">
        <v>6794375.1</v>
      </c>
      <c r="AD229" s="16">
        <v>80528.85</v>
      </c>
      <c r="AE229" s="16">
        <v>487545.03</v>
      </c>
      <c r="AF229" s="26">
        <v>34079685.050000004</v>
      </c>
      <c r="AG229" s="4">
        <v>40234300</v>
      </c>
      <c r="AH229" s="4">
        <v>585500</v>
      </c>
      <c r="AI229" s="4">
        <v>15810300</v>
      </c>
      <c r="AJ229" s="4">
        <v>13161800</v>
      </c>
      <c r="AK229" s="4">
        <v>295000</v>
      </c>
      <c r="AL229" s="4">
        <v>12430400</v>
      </c>
      <c r="AM229" s="5">
        <v>82517300</v>
      </c>
      <c r="AN229" s="17">
        <v>399000</v>
      </c>
      <c r="AO229" s="17">
        <v>3042582.94</v>
      </c>
      <c r="AP229" s="17">
        <v>200000</v>
      </c>
      <c r="AQ229" s="27">
        <v>3641582.94</v>
      </c>
      <c r="AR229" s="4">
        <v>71000</v>
      </c>
      <c r="AS229" s="4">
        <v>150125</v>
      </c>
      <c r="AT229" s="4"/>
      <c r="AU229" s="4"/>
      <c r="AV229" s="4"/>
      <c r="AW229" s="4"/>
      <c r="AX229" s="4"/>
      <c r="AY229" s="4"/>
      <c r="AZ229" s="4"/>
      <c r="BA229" s="4"/>
      <c r="BB229" s="4"/>
      <c r="BC229" s="4"/>
      <c r="BD229" s="4"/>
      <c r="BE229" s="4"/>
      <c r="BF229" s="4"/>
      <c r="BG229" s="4"/>
      <c r="BH229" s="4"/>
      <c r="BI229" s="4"/>
      <c r="BJ229" s="4">
        <v>0</v>
      </c>
      <c r="BK229" s="4"/>
      <c r="BL229" s="17"/>
      <c r="BM229" s="4"/>
      <c r="BN229" s="3"/>
      <c r="BO229" s="3"/>
      <c r="BP229" s="18">
        <v>0.907</v>
      </c>
      <c r="BQ229" s="18">
        <v>0</v>
      </c>
      <c r="BR229" s="18">
        <v>0</v>
      </c>
      <c r="BS229" s="18">
        <v>0.073</v>
      </c>
      <c r="BT229" s="18">
        <v>1.0819999999999999</v>
      </c>
      <c r="BU229" s="18">
        <v>1.256</v>
      </c>
      <c r="BV229" s="18">
        <v>0</v>
      </c>
      <c r="BW229" s="18">
        <v>0.843</v>
      </c>
      <c r="BX229" s="18">
        <v>0.009000000000000001</v>
      </c>
      <c r="BY229" s="18">
        <v>0.06</v>
      </c>
      <c r="BZ229" s="18">
        <v>4.23</v>
      </c>
      <c r="CA229" s="19">
        <v>55.22</v>
      </c>
      <c r="CB229" s="18">
        <v>2.333893561764857</v>
      </c>
      <c r="CC229" s="3"/>
      <c r="CD229" s="11"/>
      <c r="CE229" s="8"/>
    </row>
    <row r="230" spans="1:83" ht="17.25" customHeight="1">
      <c r="A230" s="20" t="s">
        <v>482</v>
      </c>
      <c r="B230" s="20" t="s">
        <v>483</v>
      </c>
      <c r="C230" s="20" t="s">
        <v>473</v>
      </c>
      <c r="D230" s="21">
        <v>450598200</v>
      </c>
      <c r="E230" s="21">
        <v>735228300</v>
      </c>
      <c r="F230" s="6">
        <v>1185826500</v>
      </c>
      <c r="G230" s="9">
        <v>785000</v>
      </c>
      <c r="H230" s="9">
        <v>1185041500</v>
      </c>
      <c r="I230" s="12">
        <v>7816927</v>
      </c>
      <c r="J230" s="6">
        <v>1192858427</v>
      </c>
      <c r="K230" s="22">
        <v>3.098</v>
      </c>
      <c r="L230" s="10">
        <v>96.51</v>
      </c>
      <c r="M230" s="23"/>
      <c r="N230" s="12"/>
      <c r="O230" s="13">
        <v>62604185</v>
      </c>
      <c r="P230" s="6">
        <f t="shared" si="15"/>
        <v>1255462612</v>
      </c>
      <c r="Q230" s="7">
        <v>6291792.94</v>
      </c>
      <c r="R230" s="7">
        <v>0</v>
      </c>
      <c r="S230" s="14">
        <v>-14446.23</v>
      </c>
      <c r="T230" s="14">
        <f t="shared" si="16"/>
        <v>6277346.71</v>
      </c>
      <c r="U230" s="3"/>
      <c r="V230" s="24">
        <v>6277346.71</v>
      </c>
      <c r="W230" s="15">
        <v>509839.74</v>
      </c>
      <c r="X230" s="15"/>
      <c r="Y230" s="25">
        <v>501506.61</v>
      </c>
      <c r="Z230" s="16">
        <v>18348745</v>
      </c>
      <c r="AA230" s="16"/>
      <c r="AB230" s="16"/>
      <c r="AC230" s="16">
        <v>11306300</v>
      </c>
      <c r="AD230" s="16"/>
      <c r="AE230" s="16"/>
      <c r="AF230" s="26">
        <v>36943738.06</v>
      </c>
      <c r="AG230" s="4">
        <v>56426800</v>
      </c>
      <c r="AH230" s="4">
        <v>101285600</v>
      </c>
      <c r="AI230" s="4">
        <v>65765900</v>
      </c>
      <c r="AJ230" s="4">
        <v>42452800</v>
      </c>
      <c r="AK230" s="4">
        <v>5543200</v>
      </c>
      <c r="AL230" s="4">
        <v>256465300</v>
      </c>
      <c r="AM230" s="5">
        <v>527939600</v>
      </c>
      <c r="AN230" s="17">
        <v>1132509.81</v>
      </c>
      <c r="AO230" s="17">
        <v>10969811.46</v>
      </c>
      <c r="AP230" s="17">
        <v>100000</v>
      </c>
      <c r="AQ230" s="27">
        <v>12202321.270000001</v>
      </c>
      <c r="AR230" s="4">
        <v>48500</v>
      </c>
      <c r="AS230" s="4">
        <v>131250</v>
      </c>
      <c r="AT230" s="4"/>
      <c r="AU230" s="4"/>
      <c r="AV230" s="4"/>
      <c r="AW230" s="4"/>
      <c r="AX230" s="4"/>
      <c r="AY230" s="4"/>
      <c r="AZ230" s="4"/>
      <c r="BA230" s="4"/>
      <c r="BB230" s="4"/>
      <c r="BC230" s="4"/>
      <c r="BD230" s="4">
        <v>614300</v>
      </c>
      <c r="BE230" s="4"/>
      <c r="BF230" s="4"/>
      <c r="BG230" s="4"/>
      <c r="BH230" s="4">
        <v>170700</v>
      </c>
      <c r="BI230" s="4"/>
      <c r="BJ230" s="4">
        <v>785000</v>
      </c>
      <c r="BK230" s="4"/>
      <c r="BL230" s="17">
        <v>85050</v>
      </c>
      <c r="BM230" s="4"/>
      <c r="BN230" s="3"/>
      <c r="BO230" s="3"/>
      <c r="BP230" s="18">
        <v>0.527</v>
      </c>
      <c r="BQ230" s="18">
        <v>0.043</v>
      </c>
      <c r="BR230" s="18">
        <v>0</v>
      </c>
      <c r="BS230" s="18">
        <v>0.043000000000000003</v>
      </c>
      <c r="BT230" s="18">
        <v>1.538</v>
      </c>
      <c r="BU230" s="18">
        <v>0</v>
      </c>
      <c r="BV230" s="18">
        <v>0</v>
      </c>
      <c r="BW230" s="18">
        <v>0.947</v>
      </c>
      <c r="BX230" s="18">
        <v>0</v>
      </c>
      <c r="BY230" s="18">
        <v>0</v>
      </c>
      <c r="BZ230" s="18">
        <v>3.098</v>
      </c>
      <c r="CA230" s="19">
        <v>96.51</v>
      </c>
      <c r="CB230" s="18">
        <v>2.942639446757177</v>
      </c>
      <c r="CC230" s="3"/>
      <c r="CD230" s="11"/>
      <c r="CE230" s="8"/>
    </row>
    <row r="231" spans="1:83" ht="17.25" customHeight="1">
      <c r="A231" s="20" t="s">
        <v>484</v>
      </c>
      <c r="B231" s="20" t="s">
        <v>410</v>
      </c>
      <c r="C231" s="20" t="s">
        <v>473</v>
      </c>
      <c r="D231" s="21">
        <v>87637951</v>
      </c>
      <c r="E231" s="21">
        <v>446508250</v>
      </c>
      <c r="F231" s="6">
        <v>534146201</v>
      </c>
      <c r="G231" s="9"/>
      <c r="H231" s="9">
        <v>534146201</v>
      </c>
      <c r="I231" s="12">
        <v>121564512</v>
      </c>
      <c r="J231" s="6">
        <v>655710713</v>
      </c>
      <c r="K231" s="22">
        <v>3.7849999999999997</v>
      </c>
      <c r="L231" s="10">
        <v>54.01</v>
      </c>
      <c r="M231" s="23"/>
      <c r="N231" s="12"/>
      <c r="O231" s="13">
        <v>473624714</v>
      </c>
      <c r="P231" s="6">
        <f t="shared" si="15"/>
        <v>1129335427</v>
      </c>
      <c r="Q231" s="7">
        <v>5659702.33</v>
      </c>
      <c r="R231" s="7">
        <v>0</v>
      </c>
      <c r="S231" s="14">
        <v>0</v>
      </c>
      <c r="T231" s="14">
        <f t="shared" si="16"/>
        <v>5659702.33</v>
      </c>
      <c r="U231" s="3"/>
      <c r="V231" s="24">
        <v>5659702.33</v>
      </c>
      <c r="W231" s="15">
        <v>459641.78</v>
      </c>
      <c r="X231" s="15"/>
      <c r="Y231" s="25">
        <v>452145.81</v>
      </c>
      <c r="Z231" s="16">
        <v>9867903</v>
      </c>
      <c r="AA231" s="16"/>
      <c r="AB231" s="16"/>
      <c r="AC231" s="16">
        <v>8374593.33</v>
      </c>
      <c r="AD231" s="16"/>
      <c r="AE231" s="16"/>
      <c r="AF231" s="26">
        <v>24813986.25</v>
      </c>
      <c r="AG231" s="4">
        <v>13620900</v>
      </c>
      <c r="AH231" s="4">
        <v>950800</v>
      </c>
      <c r="AI231" s="4">
        <v>9418800</v>
      </c>
      <c r="AJ231" s="4">
        <v>3226100</v>
      </c>
      <c r="AK231" s="4">
        <v>25000</v>
      </c>
      <c r="AL231" s="4">
        <v>3635400</v>
      </c>
      <c r="AM231" s="5">
        <v>30877000</v>
      </c>
      <c r="AN231" s="17">
        <v>1400000</v>
      </c>
      <c r="AO231" s="17">
        <v>1679482.94</v>
      </c>
      <c r="AP231" s="17">
        <v>280000</v>
      </c>
      <c r="AQ231" s="27">
        <v>3359482.94</v>
      </c>
      <c r="AR231" s="4">
        <v>25000</v>
      </c>
      <c r="AS231" s="4">
        <v>88500</v>
      </c>
      <c r="AT231" s="4"/>
      <c r="AU231" s="4"/>
      <c r="AV231" s="4"/>
      <c r="AW231" s="4"/>
      <c r="AX231" s="4"/>
      <c r="AY231" s="4"/>
      <c r="AZ231" s="4"/>
      <c r="BA231" s="4"/>
      <c r="BB231" s="4"/>
      <c r="BC231" s="4"/>
      <c r="BD231" s="4"/>
      <c r="BE231" s="4"/>
      <c r="BF231" s="4"/>
      <c r="BG231" s="4"/>
      <c r="BH231" s="4"/>
      <c r="BI231" s="4"/>
      <c r="BJ231" s="4">
        <v>0</v>
      </c>
      <c r="BK231" s="4"/>
      <c r="BL231" s="17"/>
      <c r="BM231" s="4"/>
      <c r="BN231" s="3"/>
      <c r="BO231" s="3"/>
      <c r="BP231" s="18">
        <v>0.864</v>
      </c>
      <c r="BQ231" s="18">
        <v>0.07100000000000001</v>
      </c>
      <c r="BR231" s="18">
        <v>0</v>
      </c>
      <c r="BS231" s="18">
        <v>0.069</v>
      </c>
      <c r="BT231" s="18">
        <v>1.504</v>
      </c>
      <c r="BU231" s="18">
        <v>0</v>
      </c>
      <c r="BV231" s="18">
        <v>0</v>
      </c>
      <c r="BW231" s="18">
        <v>1.277</v>
      </c>
      <c r="BX231" s="18">
        <v>0</v>
      </c>
      <c r="BY231" s="18">
        <v>0</v>
      </c>
      <c r="BZ231" s="18">
        <v>3.7849999999999997</v>
      </c>
      <c r="CA231" s="19">
        <v>54.01</v>
      </c>
      <c r="CB231" s="18">
        <v>2.1972202108205003</v>
      </c>
      <c r="CC231" s="3"/>
      <c r="CD231" s="11"/>
      <c r="CE231" s="8"/>
    </row>
    <row r="232" spans="1:83" ht="17.25" customHeight="1">
      <c r="A232" s="20" t="s">
        <v>485</v>
      </c>
      <c r="B232" s="20" t="s">
        <v>486</v>
      </c>
      <c r="C232" s="20" t="s">
        <v>473</v>
      </c>
      <c r="D232" s="21">
        <v>359808600</v>
      </c>
      <c r="E232" s="21">
        <v>962618600</v>
      </c>
      <c r="F232" s="6">
        <v>1322427200</v>
      </c>
      <c r="G232" s="9"/>
      <c r="H232" s="9">
        <v>1322427200</v>
      </c>
      <c r="I232" s="12">
        <v>3683324</v>
      </c>
      <c r="J232" s="6">
        <v>1326110524</v>
      </c>
      <c r="K232" s="22">
        <v>2.4819999999999998</v>
      </c>
      <c r="L232" s="10">
        <v>91.92</v>
      </c>
      <c r="M232" s="23"/>
      <c r="N232" s="12"/>
      <c r="O232" s="13">
        <v>117996252</v>
      </c>
      <c r="P232" s="6">
        <f t="shared" si="15"/>
        <v>1444106776</v>
      </c>
      <c r="Q232" s="7">
        <v>7237189.49</v>
      </c>
      <c r="R232" s="7">
        <v>0</v>
      </c>
      <c r="S232" s="14">
        <v>-65283.19</v>
      </c>
      <c r="T232" s="14">
        <f t="shared" si="16"/>
        <v>7171906.3</v>
      </c>
      <c r="U232" s="3"/>
      <c r="V232" s="24">
        <v>7171906.3</v>
      </c>
      <c r="W232" s="15">
        <v>582596.08</v>
      </c>
      <c r="X232" s="15"/>
      <c r="Y232" s="25">
        <v>573017.95</v>
      </c>
      <c r="Z232" s="16">
        <v>11404387</v>
      </c>
      <c r="AA232" s="16">
        <v>8568540.41</v>
      </c>
      <c r="AB232" s="16"/>
      <c r="AC232" s="16">
        <v>3816351.76</v>
      </c>
      <c r="AD232" s="16">
        <v>795666</v>
      </c>
      <c r="AE232" s="16"/>
      <c r="AF232" s="26">
        <v>32912465.5</v>
      </c>
      <c r="AG232" s="4">
        <v>48999400</v>
      </c>
      <c r="AH232" s="4">
        <v>26526600</v>
      </c>
      <c r="AI232" s="4">
        <v>19164700</v>
      </c>
      <c r="AJ232" s="4">
        <v>14786100</v>
      </c>
      <c r="AK232" s="4">
        <v>253300</v>
      </c>
      <c r="AL232" s="4">
        <v>16489000</v>
      </c>
      <c r="AM232" s="5">
        <v>126219100</v>
      </c>
      <c r="AN232" s="17">
        <v>2825000</v>
      </c>
      <c r="AO232" s="17">
        <v>1645272.24</v>
      </c>
      <c r="AP232" s="17">
        <v>435000</v>
      </c>
      <c r="AQ232" s="27">
        <v>4905272.24</v>
      </c>
      <c r="AR232" s="4">
        <v>12000</v>
      </c>
      <c r="AS232" s="4">
        <v>75625</v>
      </c>
      <c r="AT232" s="4"/>
      <c r="AU232" s="4"/>
      <c r="AV232" s="4"/>
      <c r="AW232" s="4"/>
      <c r="AX232" s="4"/>
      <c r="AY232" s="4"/>
      <c r="AZ232" s="4"/>
      <c r="BA232" s="4"/>
      <c r="BB232" s="4"/>
      <c r="BC232" s="4"/>
      <c r="BD232" s="4"/>
      <c r="BE232" s="4"/>
      <c r="BF232" s="4"/>
      <c r="BG232" s="4"/>
      <c r="BH232" s="4"/>
      <c r="BI232" s="4"/>
      <c r="BJ232" s="4">
        <v>0</v>
      </c>
      <c r="BK232" s="4"/>
      <c r="BL232" s="17"/>
      <c r="BM232" s="4"/>
      <c r="BN232" s="3"/>
      <c r="BO232" s="3"/>
      <c r="BP232" s="18">
        <v>0.541</v>
      </c>
      <c r="BQ232" s="18">
        <v>0.044</v>
      </c>
      <c r="BR232" s="18">
        <v>0</v>
      </c>
      <c r="BS232" s="18">
        <v>0.044</v>
      </c>
      <c r="BT232" s="18">
        <v>0.86</v>
      </c>
      <c r="BU232" s="18">
        <v>0.646</v>
      </c>
      <c r="BV232" s="18">
        <v>0</v>
      </c>
      <c r="BW232" s="18">
        <v>0.287</v>
      </c>
      <c r="BX232" s="18">
        <v>0.06</v>
      </c>
      <c r="BY232" s="18">
        <v>0</v>
      </c>
      <c r="BZ232" s="18">
        <v>2.4819999999999998</v>
      </c>
      <c r="CA232" s="19">
        <v>91.92</v>
      </c>
      <c r="CB232" s="18">
        <v>2.2790880873202135</v>
      </c>
      <c r="CC232" s="3"/>
      <c r="CD232" s="11"/>
      <c r="CE232" s="8"/>
    </row>
    <row r="233" spans="1:83" ht="17.25" customHeight="1">
      <c r="A233" s="20" t="s">
        <v>487</v>
      </c>
      <c r="B233" s="20" t="s">
        <v>488</v>
      </c>
      <c r="C233" s="20" t="s">
        <v>473</v>
      </c>
      <c r="D233" s="21">
        <v>125422500</v>
      </c>
      <c r="E233" s="21">
        <v>487582200</v>
      </c>
      <c r="F233" s="6">
        <v>613004700</v>
      </c>
      <c r="G233" s="9"/>
      <c r="H233" s="9">
        <v>613004700</v>
      </c>
      <c r="I233" s="12">
        <v>1507288</v>
      </c>
      <c r="J233" s="6">
        <v>614511988</v>
      </c>
      <c r="K233" s="22">
        <v>3.4499999999999997</v>
      </c>
      <c r="L233" s="10">
        <v>54.2</v>
      </c>
      <c r="M233" s="23"/>
      <c r="N233" s="12"/>
      <c r="O233" s="13">
        <v>521648286</v>
      </c>
      <c r="P233" s="6">
        <f t="shared" si="15"/>
        <v>1136160274</v>
      </c>
      <c r="Q233" s="7">
        <v>5693905.27</v>
      </c>
      <c r="R233" s="7">
        <v>0</v>
      </c>
      <c r="S233" s="14">
        <v>482589.31</v>
      </c>
      <c r="T233" s="14">
        <f t="shared" si="16"/>
        <v>6176494.579999999</v>
      </c>
      <c r="U233" s="3"/>
      <c r="V233" s="24">
        <v>6176494.579999999</v>
      </c>
      <c r="W233" s="15">
        <v>501156.21</v>
      </c>
      <c r="X233" s="15"/>
      <c r="Y233" s="25">
        <v>492821.31</v>
      </c>
      <c r="Z233" s="16">
        <v>11905912</v>
      </c>
      <c r="AA233" s="16"/>
      <c r="AB233" s="16"/>
      <c r="AC233" s="16">
        <v>2058615.16</v>
      </c>
      <c r="AD233" s="16">
        <v>61451.2</v>
      </c>
      <c r="AE233" s="16"/>
      <c r="AF233" s="26">
        <v>21196450.459999997</v>
      </c>
      <c r="AG233" s="4">
        <v>233500</v>
      </c>
      <c r="AH233" s="4"/>
      <c r="AI233" s="4">
        <v>13411100</v>
      </c>
      <c r="AJ233" s="4">
        <v>1877000</v>
      </c>
      <c r="AK233" s="4">
        <v>38400</v>
      </c>
      <c r="AL233" s="4">
        <v>4875100</v>
      </c>
      <c r="AM233" s="5">
        <v>20435100</v>
      </c>
      <c r="AN233" s="17">
        <v>3600000</v>
      </c>
      <c r="AO233" s="17">
        <v>3536473.29</v>
      </c>
      <c r="AP233" s="17">
        <v>200000</v>
      </c>
      <c r="AQ233" s="27">
        <v>7336473.29</v>
      </c>
      <c r="AR233" s="4">
        <v>15250</v>
      </c>
      <c r="AS233" s="4">
        <v>46750</v>
      </c>
      <c r="AT233" s="4"/>
      <c r="AU233" s="4"/>
      <c r="AV233" s="4"/>
      <c r="AW233" s="4"/>
      <c r="AX233" s="4"/>
      <c r="AY233" s="4"/>
      <c r="AZ233" s="4"/>
      <c r="BA233" s="4"/>
      <c r="BB233" s="4"/>
      <c r="BC233" s="4"/>
      <c r="BD233" s="4"/>
      <c r="BE233" s="4"/>
      <c r="BF233" s="4"/>
      <c r="BG233" s="4"/>
      <c r="BH233" s="4"/>
      <c r="BI233" s="4"/>
      <c r="BJ233" s="4">
        <v>0</v>
      </c>
      <c r="BK233" s="4"/>
      <c r="BL233" s="17"/>
      <c r="BM233" s="4"/>
      <c r="BN233" s="3"/>
      <c r="BO233" s="3"/>
      <c r="BP233" s="18">
        <v>1.0059999999999998</v>
      </c>
      <c r="BQ233" s="18">
        <v>0.082</v>
      </c>
      <c r="BR233" s="18">
        <v>0</v>
      </c>
      <c r="BS233" s="18">
        <v>0.08</v>
      </c>
      <c r="BT233" s="18">
        <v>1.937</v>
      </c>
      <c r="BU233" s="18">
        <v>0</v>
      </c>
      <c r="BV233" s="18">
        <v>0</v>
      </c>
      <c r="BW233" s="18">
        <v>0.335</v>
      </c>
      <c r="BX233" s="18">
        <v>0.01</v>
      </c>
      <c r="BY233" s="18">
        <v>0</v>
      </c>
      <c r="BZ233" s="18">
        <v>3.4499999999999997</v>
      </c>
      <c r="CA233" s="19">
        <v>54.2</v>
      </c>
      <c r="CB233" s="18">
        <v>1.8656215100159361</v>
      </c>
      <c r="CC233" s="3"/>
      <c r="CD233" s="11"/>
      <c r="CE233" s="8"/>
    </row>
    <row r="234" spans="1:83" ht="17.25" customHeight="1">
      <c r="A234" s="20" t="s">
        <v>489</v>
      </c>
      <c r="B234" s="20" t="s">
        <v>490</v>
      </c>
      <c r="C234" s="20" t="s">
        <v>473</v>
      </c>
      <c r="D234" s="21">
        <v>195078500</v>
      </c>
      <c r="E234" s="21">
        <v>575403500</v>
      </c>
      <c r="F234" s="6">
        <v>770482000</v>
      </c>
      <c r="G234" s="9">
        <v>709600</v>
      </c>
      <c r="H234" s="9">
        <v>769772400</v>
      </c>
      <c r="I234" s="12">
        <v>2126051</v>
      </c>
      <c r="J234" s="6">
        <v>771898451</v>
      </c>
      <c r="K234" s="22">
        <v>4.7170000000000005</v>
      </c>
      <c r="L234" s="10">
        <v>50.83</v>
      </c>
      <c r="M234" s="23"/>
      <c r="N234" s="12"/>
      <c r="O234" s="13">
        <v>747158124</v>
      </c>
      <c r="P234" s="6">
        <f t="shared" si="15"/>
        <v>1519056575</v>
      </c>
      <c r="Q234" s="7">
        <v>7612802.91</v>
      </c>
      <c r="R234" s="7">
        <v>0</v>
      </c>
      <c r="S234" s="14">
        <v>-5686.71</v>
      </c>
      <c r="T234" s="14">
        <f t="shared" si="16"/>
        <v>7607116.2</v>
      </c>
      <c r="U234" s="3"/>
      <c r="V234" s="24">
        <v>7607116.2</v>
      </c>
      <c r="W234" s="15">
        <v>617811.14</v>
      </c>
      <c r="X234" s="15"/>
      <c r="Y234" s="25">
        <v>607728.79</v>
      </c>
      <c r="Z234" s="16">
        <v>11360778</v>
      </c>
      <c r="AA234" s="16">
        <v>8955903.59</v>
      </c>
      <c r="AB234" s="16"/>
      <c r="AC234" s="16">
        <v>7102473.64</v>
      </c>
      <c r="AD234" s="16">
        <v>157000</v>
      </c>
      <c r="AE234" s="16"/>
      <c r="AF234" s="26">
        <v>36408811.36</v>
      </c>
      <c r="AG234" s="4">
        <v>23927400</v>
      </c>
      <c r="AH234" s="4">
        <v>9774200</v>
      </c>
      <c r="AI234" s="4">
        <v>24283800</v>
      </c>
      <c r="AJ234" s="4">
        <v>15460500</v>
      </c>
      <c r="AK234" s="4">
        <v>253100</v>
      </c>
      <c r="AL234" s="4">
        <v>10565600</v>
      </c>
      <c r="AM234" s="5">
        <v>84264600</v>
      </c>
      <c r="AN234" s="17">
        <v>1900000</v>
      </c>
      <c r="AO234" s="17">
        <v>2879639.24</v>
      </c>
      <c r="AP234" s="17">
        <v>920000</v>
      </c>
      <c r="AQ234" s="27">
        <v>5699639.24</v>
      </c>
      <c r="AR234" s="4">
        <v>48750</v>
      </c>
      <c r="AS234" s="4">
        <v>149000</v>
      </c>
      <c r="AT234" s="4"/>
      <c r="AU234" s="4"/>
      <c r="AV234" s="4"/>
      <c r="AW234" s="4"/>
      <c r="AX234" s="4"/>
      <c r="AY234" s="4"/>
      <c r="AZ234" s="4"/>
      <c r="BA234" s="4"/>
      <c r="BB234" s="4"/>
      <c r="BC234" s="4"/>
      <c r="BD234" s="4">
        <v>709600</v>
      </c>
      <c r="BE234" s="4"/>
      <c r="BF234" s="4"/>
      <c r="BG234" s="4"/>
      <c r="BH234" s="4"/>
      <c r="BI234" s="4"/>
      <c r="BJ234" s="4">
        <v>709600</v>
      </c>
      <c r="BK234" s="4"/>
      <c r="BL234" s="17"/>
      <c r="BM234" s="4"/>
      <c r="BN234" s="3"/>
      <c r="BO234" s="3"/>
      <c r="BP234" s="18">
        <v>0.986</v>
      </c>
      <c r="BQ234" s="18">
        <v>0.081</v>
      </c>
      <c r="BR234" s="18">
        <v>0</v>
      </c>
      <c r="BS234" s="18">
        <v>0.079</v>
      </c>
      <c r="BT234" s="18">
        <v>1.471</v>
      </c>
      <c r="BU234" s="18">
        <v>1.16</v>
      </c>
      <c r="BV234" s="18">
        <v>0</v>
      </c>
      <c r="BW234" s="18">
        <v>0.92</v>
      </c>
      <c r="BX234" s="18">
        <v>0.02</v>
      </c>
      <c r="BY234" s="18">
        <v>0</v>
      </c>
      <c r="BZ234" s="18">
        <v>4.7170000000000005</v>
      </c>
      <c r="CA234" s="19">
        <v>50.83</v>
      </c>
      <c r="CB234" s="18">
        <v>2.396804171694527</v>
      </c>
      <c r="CC234" s="3"/>
      <c r="CD234" s="11"/>
      <c r="CE234" s="8"/>
    </row>
    <row r="235" spans="1:83" ht="17.25" customHeight="1">
      <c r="A235" s="20" t="s">
        <v>491</v>
      </c>
      <c r="B235" s="20" t="s">
        <v>492</v>
      </c>
      <c r="C235" s="20" t="s">
        <v>473</v>
      </c>
      <c r="D235" s="21">
        <v>813238000</v>
      </c>
      <c r="E235" s="21">
        <v>2058172400</v>
      </c>
      <c r="F235" s="6">
        <v>2871410400</v>
      </c>
      <c r="G235" s="9"/>
      <c r="H235" s="9">
        <v>2871410400</v>
      </c>
      <c r="I235" s="12">
        <v>10446211</v>
      </c>
      <c r="J235" s="6">
        <v>2881856611</v>
      </c>
      <c r="K235" s="22">
        <v>2.83</v>
      </c>
      <c r="L235" s="10">
        <v>100.08</v>
      </c>
      <c r="M235" s="23"/>
      <c r="N235" s="12"/>
      <c r="O235" s="13">
        <v>3485358</v>
      </c>
      <c r="P235" s="6">
        <f t="shared" si="15"/>
        <v>2885341969</v>
      </c>
      <c r="Q235" s="7">
        <v>14459987.94</v>
      </c>
      <c r="R235" s="7">
        <v>0</v>
      </c>
      <c r="S235" s="14">
        <v>-145548.85</v>
      </c>
      <c r="T235" s="14">
        <f t="shared" si="16"/>
        <v>14314439.09</v>
      </c>
      <c r="U235" s="3"/>
      <c r="V235" s="24">
        <v>14314439.09</v>
      </c>
      <c r="W235" s="15"/>
      <c r="X235" s="15"/>
      <c r="Y235" s="25">
        <v>1143697.87</v>
      </c>
      <c r="Z235" s="16">
        <v>45767460.5</v>
      </c>
      <c r="AA235" s="16"/>
      <c r="AB235" s="16"/>
      <c r="AC235" s="16">
        <v>19286106.43</v>
      </c>
      <c r="AD235" s="16">
        <v>72046</v>
      </c>
      <c r="AE235" s="16">
        <v>965478.7</v>
      </c>
      <c r="AF235" s="26">
        <v>81549228.59</v>
      </c>
      <c r="AG235" s="4">
        <v>86740900</v>
      </c>
      <c r="AH235" s="4"/>
      <c r="AI235" s="4">
        <v>44030200</v>
      </c>
      <c r="AJ235" s="4">
        <v>57914300</v>
      </c>
      <c r="AK235" s="4">
        <v>544300</v>
      </c>
      <c r="AL235" s="4">
        <v>14121400</v>
      </c>
      <c r="AM235" s="5">
        <v>203351100</v>
      </c>
      <c r="AN235" s="17">
        <v>3215000</v>
      </c>
      <c r="AO235" s="17">
        <v>7359073.3</v>
      </c>
      <c r="AP235" s="17">
        <v>2800000</v>
      </c>
      <c r="AQ235" s="27">
        <v>13374073.3</v>
      </c>
      <c r="AR235" s="4">
        <v>120500</v>
      </c>
      <c r="AS235" s="4">
        <v>340000</v>
      </c>
      <c r="AT235" s="4"/>
      <c r="AU235" s="4"/>
      <c r="AV235" s="4"/>
      <c r="AW235" s="4"/>
      <c r="AX235" s="4"/>
      <c r="AY235" s="4"/>
      <c r="AZ235" s="4"/>
      <c r="BA235" s="4"/>
      <c r="BB235" s="4"/>
      <c r="BC235" s="4"/>
      <c r="BD235" s="4"/>
      <c r="BE235" s="4"/>
      <c r="BF235" s="4"/>
      <c r="BG235" s="4"/>
      <c r="BH235" s="4"/>
      <c r="BI235" s="4"/>
      <c r="BJ235" s="4">
        <v>0</v>
      </c>
      <c r="BK235" s="4"/>
      <c r="BL235" s="17"/>
      <c r="BM235" s="4"/>
      <c r="BN235" s="3"/>
      <c r="BO235" s="3"/>
      <c r="BP235" s="18">
        <v>0.497</v>
      </c>
      <c r="BQ235" s="18">
        <v>0</v>
      </c>
      <c r="BR235" s="18">
        <v>0</v>
      </c>
      <c r="BS235" s="18">
        <v>0.04</v>
      </c>
      <c r="BT235" s="18">
        <v>1.589</v>
      </c>
      <c r="BU235" s="18">
        <v>0</v>
      </c>
      <c r="BV235" s="18">
        <v>0</v>
      </c>
      <c r="BW235" s="18">
        <v>0.669</v>
      </c>
      <c r="BX235" s="18">
        <v>0.002</v>
      </c>
      <c r="BY235" s="18">
        <v>0.033</v>
      </c>
      <c r="BZ235" s="18">
        <v>2.83</v>
      </c>
      <c r="CA235" s="19">
        <v>100.08</v>
      </c>
      <c r="CB235" s="18">
        <v>2.8263280216404745</v>
      </c>
      <c r="CC235" s="3"/>
      <c r="CD235" s="11"/>
      <c r="CE235" s="8"/>
    </row>
    <row r="236" spans="1:83" ht="17.25" customHeight="1">
      <c r="A236" s="20" t="s">
        <v>493</v>
      </c>
      <c r="B236" s="20" t="s">
        <v>494</v>
      </c>
      <c r="C236" s="20" t="s">
        <v>473</v>
      </c>
      <c r="D236" s="21">
        <v>56940200</v>
      </c>
      <c r="E236" s="21">
        <v>121487100</v>
      </c>
      <c r="F236" s="6">
        <v>178427300</v>
      </c>
      <c r="G236" s="9"/>
      <c r="H236" s="9">
        <v>178427300</v>
      </c>
      <c r="I236" s="12">
        <v>368601</v>
      </c>
      <c r="J236" s="6">
        <v>178795901</v>
      </c>
      <c r="K236" s="22">
        <v>3.4379999999999997</v>
      </c>
      <c r="L236" s="10">
        <v>98.88</v>
      </c>
      <c r="M236" s="23"/>
      <c r="N236" s="12"/>
      <c r="O236" s="13">
        <v>2227652</v>
      </c>
      <c r="P236" s="6">
        <f t="shared" si="15"/>
        <v>181023553</v>
      </c>
      <c r="Q236" s="7">
        <v>907205.6</v>
      </c>
      <c r="R236" s="7">
        <v>0</v>
      </c>
      <c r="S236" s="14">
        <v>-227.03</v>
      </c>
      <c r="T236" s="14">
        <f t="shared" si="16"/>
        <v>906978.57</v>
      </c>
      <c r="U236" s="3"/>
      <c r="V236" s="24">
        <v>906978.57</v>
      </c>
      <c r="W236" s="15">
        <v>73659.01</v>
      </c>
      <c r="X236" s="15"/>
      <c r="Y236" s="25">
        <v>72457.46</v>
      </c>
      <c r="Z236" s="16">
        <v>1920953</v>
      </c>
      <c r="AA236" s="16">
        <v>1705317.6</v>
      </c>
      <c r="AB236" s="16"/>
      <c r="AC236" s="16">
        <v>1466550</v>
      </c>
      <c r="AD236" s="16"/>
      <c r="AE236" s="16"/>
      <c r="AF236" s="26">
        <v>6145915.640000001</v>
      </c>
      <c r="AG236" s="4">
        <v>6126600</v>
      </c>
      <c r="AH236" s="4"/>
      <c r="AI236" s="4">
        <v>19983500</v>
      </c>
      <c r="AJ236" s="4">
        <v>3143000</v>
      </c>
      <c r="AK236" s="4"/>
      <c r="AL236" s="4">
        <v>3950700</v>
      </c>
      <c r="AM236" s="5">
        <v>33203800</v>
      </c>
      <c r="AN236" s="17"/>
      <c r="AO236" s="17">
        <v>713243.33</v>
      </c>
      <c r="AP236" s="17">
        <v>239155.11</v>
      </c>
      <c r="AQ236" s="27">
        <v>952398.44</v>
      </c>
      <c r="AR236" s="4">
        <v>24500</v>
      </c>
      <c r="AS236" s="4">
        <v>39250</v>
      </c>
      <c r="AT236" s="4"/>
      <c r="AU236" s="4"/>
      <c r="AV236" s="4"/>
      <c r="AW236" s="4"/>
      <c r="AX236" s="4"/>
      <c r="AY236" s="4"/>
      <c r="AZ236" s="4"/>
      <c r="BA236" s="4"/>
      <c r="BB236" s="4"/>
      <c r="BC236" s="4"/>
      <c r="BD236" s="4"/>
      <c r="BE236" s="4"/>
      <c r="BF236" s="4"/>
      <c r="BG236" s="4"/>
      <c r="BH236" s="4"/>
      <c r="BI236" s="4"/>
      <c r="BJ236" s="4">
        <v>0</v>
      </c>
      <c r="BK236" s="4"/>
      <c r="BL236" s="17"/>
      <c r="BM236" s="4"/>
      <c r="BN236" s="3"/>
      <c r="BO236" s="3"/>
      <c r="BP236" s="18">
        <v>0.508</v>
      </c>
      <c r="BQ236" s="18">
        <v>0.042</v>
      </c>
      <c r="BR236" s="18">
        <v>0</v>
      </c>
      <c r="BS236" s="18">
        <v>0.041</v>
      </c>
      <c r="BT236" s="18">
        <v>1.074</v>
      </c>
      <c r="BU236" s="18">
        <v>0.953</v>
      </c>
      <c r="BV236" s="18">
        <v>0</v>
      </c>
      <c r="BW236" s="18">
        <v>0.82</v>
      </c>
      <c r="BX236" s="18">
        <v>0</v>
      </c>
      <c r="BY236" s="18">
        <v>0</v>
      </c>
      <c r="BZ236" s="18">
        <v>3.4379999999999997</v>
      </c>
      <c r="CA236" s="19">
        <v>98.88</v>
      </c>
      <c r="CB236" s="18">
        <v>3.3950917094197135</v>
      </c>
      <c r="CC236" s="3"/>
      <c r="CD236" s="11"/>
      <c r="CE236" s="8"/>
    </row>
    <row r="237" spans="1:83" ht="17.25" customHeight="1">
      <c r="A237" s="20" t="s">
        <v>495</v>
      </c>
      <c r="B237" s="20" t="s">
        <v>496</v>
      </c>
      <c r="C237" s="20" t="s">
        <v>473</v>
      </c>
      <c r="D237" s="21">
        <v>39688200</v>
      </c>
      <c r="E237" s="21">
        <v>103561800</v>
      </c>
      <c r="F237" s="6">
        <v>143250000</v>
      </c>
      <c r="G237" s="9"/>
      <c r="H237" s="9">
        <v>143250000</v>
      </c>
      <c r="I237" s="12">
        <v>300123</v>
      </c>
      <c r="J237" s="6">
        <v>143550123</v>
      </c>
      <c r="K237" s="22">
        <v>2.4579999999999997</v>
      </c>
      <c r="L237" s="10">
        <v>106.87</v>
      </c>
      <c r="M237" s="23"/>
      <c r="N237" s="12"/>
      <c r="O237" s="13">
        <v>-8376939</v>
      </c>
      <c r="P237" s="6">
        <f t="shared" si="15"/>
        <v>135173184</v>
      </c>
      <c r="Q237" s="7">
        <v>677424.94</v>
      </c>
      <c r="R237" s="7">
        <v>0</v>
      </c>
      <c r="S237" s="14">
        <v>-2533.97</v>
      </c>
      <c r="T237" s="14">
        <f t="shared" si="16"/>
        <v>674890.97</v>
      </c>
      <c r="U237" s="3"/>
      <c r="V237" s="24">
        <v>674890.97</v>
      </c>
      <c r="W237" s="15">
        <v>54812.43</v>
      </c>
      <c r="X237" s="15"/>
      <c r="Y237" s="25">
        <v>53920</v>
      </c>
      <c r="Z237" s="16">
        <v>1939717</v>
      </c>
      <c r="AA237" s="16"/>
      <c r="AB237" s="16"/>
      <c r="AC237" s="16">
        <v>804281.05</v>
      </c>
      <c r="AD237" s="16"/>
      <c r="AE237" s="16"/>
      <c r="AF237" s="26">
        <v>3527621.45</v>
      </c>
      <c r="AG237" s="4">
        <v>2851300</v>
      </c>
      <c r="AH237" s="4"/>
      <c r="AI237" s="4">
        <v>2985900</v>
      </c>
      <c r="AJ237" s="4">
        <v>5456900</v>
      </c>
      <c r="AK237" s="4">
        <v>251300</v>
      </c>
      <c r="AL237" s="4">
        <v>334000</v>
      </c>
      <c r="AM237" s="5">
        <v>11879400</v>
      </c>
      <c r="AN237" s="17">
        <v>147284.5</v>
      </c>
      <c r="AO237" s="17">
        <v>307171.7</v>
      </c>
      <c r="AP237" s="17">
        <v>125000</v>
      </c>
      <c r="AQ237" s="27">
        <v>579456.2</v>
      </c>
      <c r="AR237" s="4">
        <v>7625</v>
      </c>
      <c r="AS237" s="4">
        <v>14250</v>
      </c>
      <c r="AT237" s="4"/>
      <c r="AU237" s="4"/>
      <c r="AV237" s="4"/>
      <c r="AW237" s="4"/>
      <c r="AX237" s="4"/>
      <c r="AY237" s="4"/>
      <c r="AZ237" s="4"/>
      <c r="BA237" s="4"/>
      <c r="BB237" s="4"/>
      <c r="BC237" s="4"/>
      <c r="BD237" s="4"/>
      <c r="BE237" s="4"/>
      <c r="BF237" s="4"/>
      <c r="BG237" s="4"/>
      <c r="BH237" s="4"/>
      <c r="BI237" s="4"/>
      <c r="BJ237" s="4">
        <v>0</v>
      </c>
      <c r="BK237" s="4"/>
      <c r="BL237" s="17"/>
      <c r="BM237" s="4"/>
      <c r="BN237" s="3"/>
      <c r="BO237" s="3"/>
      <c r="BP237" s="18">
        <v>0.471</v>
      </c>
      <c r="BQ237" s="18">
        <v>0.039</v>
      </c>
      <c r="BR237" s="18">
        <v>0</v>
      </c>
      <c r="BS237" s="18">
        <v>0.037</v>
      </c>
      <c r="BT237" s="18">
        <v>1.351</v>
      </c>
      <c r="BU237" s="18">
        <v>0</v>
      </c>
      <c r="BV237" s="18">
        <v>0</v>
      </c>
      <c r="BW237" s="18">
        <v>0.56</v>
      </c>
      <c r="BX237" s="18">
        <v>0</v>
      </c>
      <c r="BY237" s="18">
        <v>0</v>
      </c>
      <c r="BZ237" s="18">
        <v>2.4579999999999997</v>
      </c>
      <c r="CA237" s="19">
        <v>106.87</v>
      </c>
      <c r="CB237" s="18">
        <v>2.6097050802620734</v>
      </c>
      <c r="CC237" s="3"/>
      <c r="CD237" s="11"/>
      <c r="CE237" s="8"/>
    </row>
    <row r="238" spans="1:83" ht="17.25" customHeight="1">
      <c r="A238" s="20" t="s">
        <v>497</v>
      </c>
      <c r="B238" s="20" t="s">
        <v>498</v>
      </c>
      <c r="C238" s="20" t="s">
        <v>473</v>
      </c>
      <c r="D238" s="21">
        <v>42479600</v>
      </c>
      <c r="E238" s="21">
        <v>206872332</v>
      </c>
      <c r="F238" s="6">
        <v>249351932</v>
      </c>
      <c r="G238" s="9"/>
      <c r="H238" s="9">
        <v>249351932</v>
      </c>
      <c r="I238" s="12">
        <v>1063294</v>
      </c>
      <c r="J238" s="6">
        <v>250415226</v>
      </c>
      <c r="K238" s="22">
        <v>5.096</v>
      </c>
      <c r="L238" s="10">
        <v>50.95</v>
      </c>
      <c r="M238" s="23"/>
      <c r="N238" s="12"/>
      <c r="O238" s="13">
        <v>244677591</v>
      </c>
      <c r="P238" s="6">
        <f t="shared" si="15"/>
        <v>495092817</v>
      </c>
      <c r="Q238" s="7">
        <v>2481174.24</v>
      </c>
      <c r="R238" s="7">
        <v>0</v>
      </c>
      <c r="S238" s="14">
        <v>61472.58</v>
      </c>
      <c r="T238" s="14">
        <f t="shared" si="16"/>
        <v>2542646.8200000003</v>
      </c>
      <c r="U238" s="3"/>
      <c r="V238" s="24">
        <v>2542646.8200000003</v>
      </c>
      <c r="W238" s="15"/>
      <c r="X238" s="15"/>
      <c r="Y238" s="25">
        <v>203426.97</v>
      </c>
      <c r="Z238" s="16">
        <v>4914994.5</v>
      </c>
      <c r="AA238" s="16"/>
      <c r="AB238" s="16"/>
      <c r="AC238" s="16">
        <v>4941368</v>
      </c>
      <c r="AD238" s="16"/>
      <c r="AE238" s="16">
        <v>156324.14</v>
      </c>
      <c r="AF238" s="26">
        <v>12758760.430000002</v>
      </c>
      <c r="AG238" s="4">
        <v>11121600</v>
      </c>
      <c r="AH238" s="4">
        <v>1589200</v>
      </c>
      <c r="AI238" s="4">
        <v>7312200</v>
      </c>
      <c r="AJ238" s="4">
        <v>5524000</v>
      </c>
      <c r="AK238" s="4"/>
      <c r="AL238" s="4">
        <v>7622900</v>
      </c>
      <c r="AM238" s="5">
        <v>33169900</v>
      </c>
      <c r="AN238" s="17">
        <v>605538.11</v>
      </c>
      <c r="AO238" s="17">
        <v>1700306.66</v>
      </c>
      <c r="AP238" s="17">
        <v>610000</v>
      </c>
      <c r="AQ238" s="27">
        <v>2915844.77</v>
      </c>
      <c r="AR238" s="4">
        <v>23000</v>
      </c>
      <c r="AS238" s="4">
        <v>55500</v>
      </c>
      <c r="AT238" s="4"/>
      <c r="AU238" s="4"/>
      <c r="AV238" s="4"/>
      <c r="AW238" s="4"/>
      <c r="AX238" s="4"/>
      <c r="AY238" s="4"/>
      <c r="AZ238" s="4"/>
      <c r="BA238" s="4"/>
      <c r="BB238" s="4"/>
      <c r="BC238" s="4"/>
      <c r="BD238" s="4"/>
      <c r="BE238" s="4"/>
      <c r="BF238" s="4"/>
      <c r="BG238" s="4"/>
      <c r="BH238" s="4"/>
      <c r="BI238" s="4"/>
      <c r="BJ238" s="4">
        <v>0</v>
      </c>
      <c r="BK238" s="4"/>
      <c r="BL238" s="17"/>
      <c r="BM238" s="4"/>
      <c r="BN238" s="3"/>
      <c r="BO238" s="3"/>
      <c r="BP238" s="18">
        <v>1.0159999999999998</v>
      </c>
      <c r="BQ238" s="18">
        <v>0</v>
      </c>
      <c r="BR238" s="18">
        <v>0</v>
      </c>
      <c r="BS238" s="18">
        <v>0.082</v>
      </c>
      <c r="BT238" s="18">
        <v>1.963</v>
      </c>
      <c r="BU238" s="18">
        <v>0</v>
      </c>
      <c r="BV238" s="18">
        <v>0</v>
      </c>
      <c r="BW238" s="18">
        <v>1.973</v>
      </c>
      <c r="BX238" s="18">
        <v>0</v>
      </c>
      <c r="BY238" s="18">
        <v>0.062</v>
      </c>
      <c r="BZ238" s="18">
        <v>5.096</v>
      </c>
      <c r="CA238" s="19">
        <v>50.95</v>
      </c>
      <c r="CB238" s="18">
        <v>2.5770441403919624</v>
      </c>
      <c r="CC238" s="3"/>
      <c r="CD238" s="11"/>
      <c r="CE238" s="8"/>
    </row>
    <row r="239" spans="1:83" ht="17.25" customHeight="1">
      <c r="A239" s="20" t="s">
        <v>499</v>
      </c>
      <c r="B239" s="20" t="s">
        <v>500</v>
      </c>
      <c r="C239" s="20" t="s">
        <v>473</v>
      </c>
      <c r="D239" s="21">
        <v>107488800</v>
      </c>
      <c r="E239" s="21">
        <v>268232100</v>
      </c>
      <c r="F239" s="6">
        <v>375720900</v>
      </c>
      <c r="G239" s="9">
        <v>150200</v>
      </c>
      <c r="H239" s="9">
        <v>375570700</v>
      </c>
      <c r="I239" s="12">
        <v>308395</v>
      </c>
      <c r="J239" s="6">
        <v>375879095</v>
      </c>
      <c r="K239" s="22">
        <v>5.574000000000001</v>
      </c>
      <c r="L239" s="10">
        <v>51.72</v>
      </c>
      <c r="M239" s="23"/>
      <c r="N239" s="12"/>
      <c r="O239" s="13">
        <v>354923763</v>
      </c>
      <c r="P239" s="6">
        <f t="shared" si="15"/>
        <v>730802858</v>
      </c>
      <c r="Q239" s="7">
        <v>3662443</v>
      </c>
      <c r="R239" s="7">
        <v>0</v>
      </c>
      <c r="S239" s="14">
        <v>-40857.37</v>
      </c>
      <c r="T239" s="14">
        <f t="shared" si="16"/>
        <v>3621585.63</v>
      </c>
      <c r="U239" s="3"/>
      <c r="V239" s="24">
        <v>3621585.63</v>
      </c>
      <c r="W239" s="15"/>
      <c r="X239" s="15"/>
      <c r="Y239" s="25">
        <v>289346.84</v>
      </c>
      <c r="Z239" s="16">
        <v>12055529</v>
      </c>
      <c r="AA239" s="16"/>
      <c r="AB239" s="16"/>
      <c r="AC239" s="16">
        <v>4737532.96</v>
      </c>
      <c r="AD239" s="16"/>
      <c r="AE239" s="16">
        <v>247150</v>
      </c>
      <c r="AF239" s="26">
        <v>20951144.43</v>
      </c>
      <c r="AG239" s="4">
        <v>24283600</v>
      </c>
      <c r="AH239" s="4"/>
      <c r="AI239" s="4">
        <v>12367400</v>
      </c>
      <c r="AJ239" s="4">
        <v>21508350</v>
      </c>
      <c r="AK239" s="4"/>
      <c r="AL239" s="4">
        <v>1548800</v>
      </c>
      <c r="AM239" s="5">
        <v>59708150</v>
      </c>
      <c r="AN239" s="17">
        <v>635000</v>
      </c>
      <c r="AO239" s="17">
        <v>2055567.04</v>
      </c>
      <c r="AP239" s="17">
        <v>625000</v>
      </c>
      <c r="AQ239" s="27">
        <v>3315567.04</v>
      </c>
      <c r="AR239" s="4">
        <v>16500</v>
      </c>
      <c r="AS239" s="4">
        <v>91000</v>
      </c>
      <c r="AT239" s="4"/>
      <c r="AU239" s="4"/>
      <c r="AV239" s="4"/>
      <c r="AW239" s="4"/>
      <c r="AX239" s="4"/>
      <c r="AY239" s="4"/>
      <c r="AZ239" s="4"/>
      <c r="BA239" s="4"/>
      <c r="BB239" s="4"/>
      <c r="BC239" s="4"/>
      <c r="BD239" s="4">
        <v>150200</v>
      </c>
      <c r="BE239" s="4"/>
      <c r="BF239" s="4"/>
      <c r="BG239" s="4"/>
      <c r="BH239" s="4"/>
      <c r="BI239" s="4"/>
      <c r="BJ239" s="4">
        <v>150200</v>
      </c>
      <c r="BK239" s="4"/>
      <c r="BL239" s="17"/>
      <c r="BM239" s="4"/>
      <c r="BN239" s="3"/>
      <c r="BO239" s="3"/>
      <c r="BP239" s="18">
        <v>0.964</v>
      </c>
      <c r="BQ239" s="18">
        <v>0</v>
      </c>
      <c r="BR239" s="18">
        <v>0</v>
      </c>
      <c r="BS239" s="18">
        <v>0.077</v>
      </c>
      <c r="BT239" s="18">
        <v>3.2079999999999997</v>
      </c>
      <c r="BU239" s="18">
        <v>0</v>
      </c>
      <c r="BV239" s="18">
        <v>0</v>
      </c>
      <c r="BW239" s="18">
        <v>1.26</v>
      </c>
      <c r="BX239" s="18">
        <v>0</v>
      </c>
      <c r="BY239" s="18">
        <v>0.065</v>
      </c>
      <c r="BZ239" s="18">
        <v>5.574000000000001</v>
      </c>
      <c r="CA239" s="19">
        <v>51.72</v>
      </c>
      <c r="CB239" s="18">
        <v>2.866866789127965</v>
      </c>
      <c r="CC239" s="3"/>
      <c r="CD239" s="11"/>
      <c r="CE239" s="8"/>
    </row>
    <row r="240" spans="1:83" ht="17.25" customHeight="1">
      <c r="A240" s="20" t="s">
        <v>501</v>
      </c>
      <c r="B240" s="20" t="s">
        <v>502</v>
      </c>
      <c r="C240" s="20" t="s">
        <v>473</v>
      </c>
      <c r="D240" s="21">
        <v>127916900</v>
      </c>
      <c r="E240" s="21">
        <v>274026400</v>
      </c>
      <c r="F240" s="6">
        <v>401943300</v>
      </c>
      <c r="G240" s="9"/>
      <c r="H240" s="9">
        <v>401943300</v>
      </c>
      <c r="I240" s="12">
        <v>782657</v>
      </c>
      <c r="J240" s="6">
        <v>402725957</v>
      </c>
      <c r="K240" s="22">
        <v>2.2319999999999998</v>
      </c>
      <c r="L240" s="10">
        <v>105.34</v>
      </c>
      <c r="M240" s="23"/>
      <c r="N240" s="12"/>
      <c r="O240" s="13">
        <v>-19466630</v>
      </c>
      <c r="P240" s="6">
        <f t="shared" si="15"/>
        <v>383259327</v>
      </c>
      <c r="Q240" s="7">
        <v>1920716.96</v>
      </c>
      <c r="R240" s="7">
        <v>0</v>
      </c>
      <c r="S240" s="14">
        <v>-9952.81</v>
      </c>
      <c r="T240" s="14">
        <f t="shared" si="16"/>
        <v>1910764.15</v>
      </c>
      <c r="U240" s="3"/>
      <c r="V240" s="24">
        <v>1910764.15</v>
      </c>
      <c r="W240" s="15">
        <v>155189.35</v>
      </c>
      <c r="X240" s="15"/>
      <c r="Y240" s="25">
        <v>152645.66</v>
      </c>
      <c r="Z240" s="16">
        <v>3464445</v>
      </c>
      <c r="AA240" s="16">
        <v>2595196.53</v>
      </c>
      <c r="AB240" s="16"/>
      <c r="AC240" s="16">
        <v>667569.68</v>
      </c>
      <c r="AD240" s="16">
        <v>40272.6</v>
      </c>
      <c r="AE240" s="16"/>
      <c r="AF240" s="26">
        <v>8986082.969999999</v>
      </c>
      <c r="AG240" s="4">
        <v>8736500</v>
      </c>
      <c r="AH240" s="4"/>
      <c r="AI240" s="4">
        <v>25651900</v>
      </c>
      <c r="AJ240" s="4">
        <v>1483300</v>
      </c>
      <c r="AK240" s="4"/>
      <c r="AL240" s="4">
        <v>1183400</v>
      </c>
      <c r="AM240" s="5">
        <v>37055100</v>
      </c>
      <c r="AN240" s="17">
        <v>99000</v>
      </c>
      <c r="AO240" s="17">
        <v>836602</v>
      </c>
      <c r="AP240" s="17">
        <v>300000</v>
      </c>
      <c r="AQ240" s="27">
        <v>1235602</v>
      </c>
      <c r="AR240" s="4">
        <v>5750</v>
      </c>
      <c r="AS240" s="4">
        <v>22750</v>
      </c>
      <c r="AT240" s="4"/>
      <c r="AU240" s="4"/>
      <c r="AV240" s="4"/>
      <c r="AW240" s="4"/>
      <c r="AX240" s="4"/>
      <c r="AY240" s="4"/>
      <c r="AZ240" s="4"/>
      <c r="BA240" s="4"/>
      <c r="BB240" s="4"/>
      <c r="BC240" s="4"/>
      <c r="BD240" s="4"/>
      <c r="BE240" s="4"/>
      <c r="BF240" s="4"/>
      <c r="BG240" s="4"/>
      <c r="BH240" s="4"/>
      <c r="BI240" s="4"/>
      <c r="BJ240" s="4">
        <v>0</v>
      </c>
      <c r="BK240" s="4"/>
      <c r="BL240" s="17"/>
      <c r="BM240" s="4"/>
      <c r="BN240" s="3"/>
      <c r="BO240" s="3"/>
      <c r="BP240" s="18">
        <v>0.475</v>
      </c>
      <c r="BQ240" s="18">
        <v>0.039</v>
      </c>
      <c r="BR240" s="18">
        <v>0</v>
      </c>
      <c r="BS240" s="18">
        <v>0.038</v>
      </c>
      <c r="BT240" s="18">
        <v>0.861</v>
      </c>
      <c r="BU240" s="18">
        <v>0.644</v>
      </c>
      <c r="BV240" s="18">
        <v>0</v>
      </c>
      <c r="BW240" s="18">
        <v>0.165</v>
      </c>
      <c r="BX240" s="18">
        <v>0.01</v>
      </c>
      <c r="BY240" s="18">
        <v>0</v>
      </c>
      <c r="BZ240" s="18">
        <v>2.2319999999999998</v>
      </c>
      <c r="CA240" s="19">
        <v>105.34</v>
      </c>
      <c r="CB240" s="18">
        <v>2.3446482151757255</v>
      </c>
      <c r="CC240" s="3"/>
      <c r="CD240" s="11"/>
      <c r="CE240" s="8"/>
    </row>
    <row r="241" spans="1:83" ht="17.25" customHeight="1">
      <c r="A241" s="20" t="s">
        <v>503</v>
      </c>
      <c r="B241" s="20" t="s">
        <v>504</v>
      </c>
      <c r="C241" s="20" t="s">
        <v>473</v>
      </c>
      <c r="D241" s="21">
        <v>48229400</v>
      </c>
      <c r="E241" s="21">
        <v>140874300</v>
      </c>
      <c r="F241" s="6">
        <v>189103700</v>
      </c>
      <c r="G241" s="9"/>
      <c r="H241" s="9">
        <v>189103700</v>
      </c>
      <c r="I241" s="12">
        <v>2399420</v>
      </c>
      <c r="J241" s="6">
        <v>191503120</v>
      </c>
      <c r="K241" s="22">
        <v>3.217</v>
      </c>
      <c r="L241" s="10">
        <v>96.29</v>
      </c>
      <c r="M241" s="23"/>
      <c r="N241" s="12"/>
      <c r="O241" s="13">
        <v>10626993</v>
      </c>
      <c r="P241" s="6">
        <f t="shared" si="15"/>
        <v>202130113</v>
      </c>
      <c r="Q241" s="7">
        <v>1012981.83</v>
      </c>
      <c r="R241" s="7">
        <v>0</v>
      </c>
      <c r="S241" s="14">
        <v>-1654.39</v>
      </c>
      <c r="T241" s="14">
        <f t="shared" si="16"/>
        <v>1011327.44</v>
      </c>
      <c r="U241" s="3"/>
      <c r="V241" s="24">
        <v>1011327.44</v>
      </c>
      <c r="W241" s="15">
        <v>82137.19</v>
      </c>
      <c r="X241" s="15"/>
      <c r="Y241" s="25">
        <v>80795.63</v>
      </c>
      <c r="Z241" s="16">
        <v>2192168.82</v>
      </c>
      <c r="AA241" s="16">
        <v>1365811.62</v>
      </c>
      <c r="AB241" s="16"/>
      <c r="AC241" s="16">
        <v>1427859.66</v>
      </c>
      <c r="AD241" s="16"/>
      <c r="AE241" s="16"/>
      <c r="AF241" s="26">
        <v>6160100.359999999</v>
      </c>
      <c r="AG241" s="4">
        <v>14334500</v>
      </c>
      <c r="AH241" s="4"/>
      <c r="AI241" s="4">
        <v>5799000</v>
      </c>
      <c r="AJ241" s="4">
        <v>8876400</v>
      </c>
      <c r="AK241" s="4"/>
      <c r="AL241" s="4">
        <v>2939400</v>
      </c>
      <c r="AM241" s="5">
        <v>31949300</v>
      </c>
      <c r="AN241" s="17">
        <v>226500</v>
      </c>
      <c r="AO241" s="17">
        <v>576717.47</v>
      </c>
      <c r="AP241" s="17">
        <v>260000</v>
      </c>
      <c r="AQ241" s="27">
        <v>1063217.47</v>
      </c>
      <c r="AR241" s="4">
        <v>7750</v>
      </c>
      <c r="AS241" s="4">
        <v>16750</v>
      </c>
      <c r="AT241" s="4"/>
      <c r="AU241" s="4"/>
      <c r="AV241" s="4"/>
      <c r="AW241" s="4"/>
      <c r="AX241" s="4"/>
      <c r="AY241" s="4"/>
      <c r="AZ241" s="4"/>
      <c r="BA241" s="4"/>
      <c r="BB241" s="4"/>
      <c r="BC241" s="4"/>
      <c r="BD241" s="4"/>
      <c r="BE241" s="4"/>
      <c r="BF241" s="4"/>
      <c r="BG241" s="4"/>
      <c r="BH241" s="4"/>
      <c r="BI241" s="4"/>
      <c r="BJ241" s="4">
        <v>0</v>
      </c>
      <c r="BK241" s="4"/>
      <c r="BL241" s="17">
        <v>18566</v>
      </c>
      <c r="BM241" s="4"/>
      <c r="BN241" s="3"/>
      <c r="BO241" s="3"/>
      <c r="BP241" s="18">
        <v>0.529</v>
      </c>
      <c r="BQ241" s="18">
        <v>0.043</v>
      </c>
      <c r="BR241" s="18">
        <v>0</v>
      </c>
      <c r="BS241" s="18">
        <v>0.043000000000000003</v>
      </c>
      <c r="BT241" s="18">
        <v>1.1440000000000001</v>
      </c>
      <c r="BU241" s="18">
        <v>0.713</v>
      </c>
      <c r="BV241" s="18">
        <v>0</v>
      </c>
      <c r="BW241" s="18">
        <v>0.745</v>
      </c>
      <c r="BX241" s="18">
        <v>0</v>
      </c>
      <c r="BY241" s="18">
        <v>0</v>
      </c>
      <c r="BZ241" s="18">
        <v>3.217</v>
      </c>
      <c r="CA241" s="19">
        <v>96.29</v>
      </c>
      <c r="CB241" s="18">
        <v>3.0475916074909626</v>
      </c>
      <c r="CC241" s="3"/>
      <c r="CD241" s="11"/>
      <c r="CE241" s="8"/>
    </row>
    <row r="242" spans="1:83" ht="17.25" customHeight="1">
      <c r="A242" s="20" t="s">
        <v>505</v>
      </c>
      <c r="B242" s="20" t="s">
        <v>201</v>
      </c>
      <c r="C242" s="20" t="s">
        <v>473</v>
      </c>
      <c r="D242" s="21">
        <v>759173200</v>
      </c>
      <c r="E242" s="21">
        <v>1818252200</v>
      </c>
      <c r="F242" s="6">
        <v>2577425400</v>
      </c>
      <c r="G242" s="9">
        <v>20028800</v>
      </c>
      <c r="H242" s="9">
        <v>2557396600</v>
      </c>
      <c r="I242" s="12">
        <v>3687083</v>
      </c>
      <c r="J242" s="6">
        <v>2561083683</v>
      </c>
      <c r="K242" s="22">
        <v>5.12</v>
      </c>
      <c r="L242" s="10">
        <v>49.69</v>
      </c>
      <c r="M242" s="23"/>
      <c r="N242" s="12"/>
      <c r="O242" s="13">
        <v>2608555315</v>
      </c>
      <c r="P242" s="6">
        <f t="shared" si="15"/>
        <v>5169638998</v>
      </c>
      <c r="Q242" s="7">
        <v>25907819.02</v>
      </c>
      <c r="R242" s="7">
        <v>0</v>
      </c>
      <c r="S242" s="14">
        <v>-36224.7</v>
      </c>
      <c r="T242" s="14">
        <f t="shared" si="16"/>
        <v>25871594.32</v>
      </c>
      <c r="U242" s="3"/>
      <c r="V242" s="24">
        <v>25871594.32</v>
      </c>
      <c r="W242" s="15"/>
      <c r="X242" s="15"/>
      <c r="Y242" s="25">
        <v>2066865.55</v>
      </c>
      <c r="Z242" s="16">
        <v>76215274.5</v>
      </c>
      <c r="AA242" s="16"/>
      <c r="AB242" s="16"/>
      <c r="AC242" s="16">
        <v>25235331.13</v>
      </c>
      <c r="AD242" s="16"/>
      <c r="AE242" s="16">
        <v>1724044</v>
      </c>
      <c r="AF242" s="26">
        <v>131113109.5</v>
      </c>
      <c r="AG242" s="4">
        <v>48349300</v>
      </c>
      <c r="AH242" s="4">
        <v>3008400</v>
      </c>
      <c r="AI242" s="4">
        <v>61378300</v>
      </c>
      <c r="AJ242" s="4">
        <v>47169400</v>
      </c>
      <c r="AK242" s="4">
        <v>1181900</v>
      </c>
      <c r="AL242" s="4">
        <v>44023600</v>
      </c>
      <c r="AM242" s="5">
        <v>205110900</v>
      </c>
      <c r="AN242" s="17">
        <v>2500000</v>
      </c>
      <c r="AO242" s="17">
        <v>6508060.12</v>
      </c>
      <c r="AP242" s="17">
        <v>43000</v>
      </c>
      <c r="AQ242" s="27">
        <v>9051060.120000001</v>
      </c>
      <c r="AR242" s="4">
        <v>107250</v>
      </c>
      <c r="AS242" s="4">
        <v>437500</v>
      </c>
      <c r="AT242" s="4"/>
      <c r="AU242" s="4"/>
      <c r="AV242" s="4"/>
      <c r="AW242" s="4"/>
      <c r="AX242" s="4"/>
      <c r="AY242" s="4"/>
      <c r="AZ242" s="4"/>
      <c r="BA242" s="4"/>
      <c r="BB242" s="4"/>
      <c r="BC242" s="4"/>
      <c r="BD242" s="4"/>
      <c r="BE242" s="4"/>
      <c r="BF242" s="4"/>
      <c r="BG242" s="4"/>
      <c r="BH242" s="4">
        <v>20028800</v>
      </c>
      <c r="BI242" s="4"/>
      <c r="BJ242" s="4">
        <v>20028800</v>
      </c>
      <c r="BK242" s="4"/>
      <c r="BL242" s="17"/>
      <c r="BM242" s="4"/>
      <c r="BN242" s="3"/>
      <c r="BO242" s="3"/>
      <c r="BP242" s="18">
        <v>1.011</v>
      </c>
      <c r="BQ242" s="18">
        <v>0</v>
      </c>
      <c r="BR242" s="18">
        <v>0</v>
      </c>
      <c r="BS242" s="18">
        <v>0.081</v>
      </c>
      <c r="BT242" s="18">
        <v>2.976</v>
      </c>
      <c r="BU242" s="18">
        <v>0</v>
      </c>
      <c r="BV242" s="18">
        <v>0</v>
      </c>
      <c r="BW242" s="18">
        <v>0.985</v>
      </c>
      <c r="BX242" s="18">
        <v>0</v>
      </c>
      <c r="BY242" s="18">
        <v>0.067</v>
      </c>
      <c r="BZ242" s="18">
        <v>5.12</v>
      </c>
      <c r="CA242" s="19">
        <v>49.69</v>
      </c>
      <c r="CB242" s="18">
        <v>2.536214028691835</v>
      </c>
      <c r="CC242" s="3"/>
      <c r="CD242" s="11"/>
      <c r="CE242" s="8"/>
    </row>
    <row r="243" spans="1:83" ht="17.25" customHeight="1">
      <c r="A243" s="20" t="s">
        <v>506</v>
      </c>
      <c r="B243" s="20" t="s">
        <v>507</v>
      </c>
      <c r="C243" s="20" t="s">
        <v>473</v>
      </c>
      <c r="D243" s="21">
        <v>129475500</v>
      </c>
      <c r="E243" s="21">
        <v>162796500</v>
      </c>
      <c r="F243" s="6">
        <v>292272000</v>
      </c>
      <c r="G243" s="9"/>
      <c r="H243" s="9">
        <v>292272000</v>
      </c>
      <c r="I243" s="12">
        <v>249581</v>
      </c>
      <c r="J243" s="6">
        <v>292521581</v>
      </c>
      <c r="K243" s="22">
        <v>2.645</v>
      </c>
      <c r="L243" s="10">
        <v>107.44</v>
      </c>
      <c r="M243" s="23"/>
      <c r="N243" s="12"/>
      <c r="O243" s="13">
        <v>-20094136</v>
      </c>
      <c r="P243" s="6">
        <f t="shared" si="15"/>
        <v>272427445</v>
      </c>
      <c r="Q243" s="7">
        <v>1365279.27</v>
      </c>
      <c r="R243" s="7">
        <v>0</v>
      </c>
      <c r="S243" s="14">
        <v>-7899.68</v>
      </c>
      <c r="T243" s="14">
        <f t="shared" si="16"/>
        <v>1357379.59</v>
      </c>
      <c r="U243" s="3"/>
      <c r="V243" s="24">
        <v>1357379.59</v>
      </c>
      <c r="W243" s="15"/>
      <c r="X243" s="15"/>
      <c r="Y243" s="25">
        <v>108446.13</v>
      </c>
      <c r="Z243" s="16">
        <v>2448180</v>
      </c>
      <c r="AA243" s="16">
        <v>1915281.41</v>
      </c>
      <c r="AB243" s="16"/>
      <c r="AC243" s="16">
        <v>1815282.99</v>
      </c>
      <c r="AD243" s="16"/>
      <c r="AE243" s="16">
        <v>92101.68</v>
      </c>
      <c r="AF243" s="26">
        <v>7736671.8</v>
      </c>
      <c r="AG243" s="4">
        <v>2550000</v>
      </c>
      <c r="AH243" s="4"/>
      <c r="AI243" s="4">
        <v>5540000</v>
      </c>
      <c r="AJ243" s="4">
        <v>4560000</v>
      </c>
      <c r="AK243" s="4"/>
      <c r="AL243" s="4">
        <v>2401000</v>
      </c>
      <c r="AM243" s="5">
        <v>15051000</v>
      </c>
      <c r="AN243" s="17">
        <v>225000</v>
      </c>
      <c r="AO243" s="17">
        <v>450269.95</v>
      </c>
      <c r="AP243" s="17">
        <v>105000</v>
      </c>
      <c r="AQ243" s="27">
        <v>780269.95</v>
      </c>
      <c r="AR243" s="4">
        <v>3500</v>
      </c>
      <c r="AS243" s="4">
        <v>27000</v>
      </c>
      <c r="AT243" s="4"/>
      <c r="AU243" s="4"/>
      <c r="AV243" s="4"/>
      <c r="AW243" s="4"/>
      <c r="AX243" s="4"/>
      <c r="AY243" s="4"/>
      <c r="AZ243" s="4"/>
      <c r="BA243" s="4"/>
      <c r="BB243" s="4"/>
      <c r="BC243" s="4"/>
      <c r="BD243" s="4"/>
      <c r="BE243" s="4"/>
      <c r="BF243" s="4"/>
      <c r="BG243" s="4"/>
      <c r="BH243" s="4"/>
      <c r="BI243" s="4"/>
      <c r="BJ243" s="4">
        <v>0</v>
      </c>
      <c r="BK243" s="4"/>
      <c r="BL243" s="17"/>
      <c r="BM243" s="4"/>
      <c r="BN243" s="3"/>
      <c r="BO243" s="3"/>
      <c r="BP243" s="18">
        <v>0.465</v>
      </c>
      <c r="BQ243" s="18">
        <v>0</v>
      </c>
      <c r="BR243" s="18">
        <v>0</v>
      </c>
      <c r="BS243" s="18">
        <v>0.038</v>
      </c>
      <c r="BT243" s="18">
        <v>0.837</v>
      </c>
      <c r="BU243" s="18">
        <v>0.654</v>
      </c>
      <c r="BV243" s="18">
        <v>0</v>
      </c>
      <c r="BW243" s="18">
        <v>0.62</v>
      </c>
      <c r="BX243" s="18">
        <v>0</v>
      </c>
      <c r="BY243" s="18">
        <v>0.031</v>
      </c>
      <c r="BZ243" s="18">
        <v>2.645</v>
      </c>
      <c r="CA243" s="19">
        <v>107.44</v>
      </c>
      <c r="CB243" s="18">
        <v>2.8399017580625916</v>
      </c>
      <c r="CC243" s="3"/>
      <c r="CD243" s="11"/>
      <c r="CE243" s="8"/>
    </row>
    <row r="244" spans="1:83" ht="17.25" customHeight="1">
      <c r="A244" s="20" t="s">
        <v>508</v>
      </c>
      <c r="B244" s="20" t="s">
        <v>509</v>
      </c>
      <c r="C244" s="20" t="s">
        <v>473</v>
      </c>
      <c r="D244" s="21">
        <v>895016300</v>
      </c>
      <c r="E244" s="21">
        <v>1838954700</v>
      </c>
      <c r="F244" s="6">
        <v>2733971000</v>
      </c>
      <c r="G244" s="9">
        <v>46008200</v>
      </c>
      <c r="H244" s="9">
        <v>2687962800</v>
      </c>
      <c r="I244" s="12">
        <v>30776921</v>
      </c>
      <c r="J244" s="6">
        <v>2718739721</v>
      </c>
      <c r="K244" s="22">
        <v>2.396</v>
      </c>
      <c r="L244" s="10">
        <v>103.03</v>
      </c>
      <c r="M244" s="23"/>
      <c r="N244" s="12"/>
      <c r="O244" s="13">
        <v>-62382224</v>
      </c>
      <c r="P244" s="6">
        <f t="shared" si="15"/>
        <v>2656357497</v>
      </c>
      <c r="Q244" s="7">
        <v>13312424.58</v>
      </c>
      <c r="R244" s="7">
        <v>0</v>
      </c>
      <c r="S244" s="14">
        <v>-98459.65</v>
      </c>
      <c r="T244" s="14">
        <f t="shared" si="16"/>
        <v>13213964.93</v>
      </c>
      <c r="U244" s="3"/>
      <c r="V244" s="24">
        <v>13213964.93</v>
      </c>
      <c r="W244" s="15"/>
      <c r="X244" s="15"/>
      <c r="Y244" s="25">
        <v>1055800.98</v>
      </c>
      <c r="Z244" s="16">
        <v>29730495</v>
      </c>
      <c r="AA244" s="16"/>
      <c r="AB244" s="16"/>
      <c r="AC244" s="16">
        <v>20237815</v>
      </c>
      <c r="AD244" s="16"/>
      <c r="AE244" s="16">
        <v>878516.07</v>
      </c>
      <c r="AF244" s="26">
        <v>65116591.98</v>
      </c>
      <c r="AG244" s="4">
        <v>43955100</v>
      </c>
      <c r="AH244" s="4">
        <v>2736600</v>
      </c>
      <c r="AI244" s="4">
        <v>203589400</v>
      </c>
      <c r="AJ244" s="4">
        <v>10002600</v>
      </c>
      <c r="AK244" s="4">
        <v>1170400</v>
      </c>
      <c r="AL244" s="4">
        <v>62215800</v>
      </c>
      <c r="AM244" s="5">
        <v>323669900</v>
      </c>
      <c r="AN244" s="17"/>
      <c r="AO244" s="17">
        <v>8618682</v>
      </c>
      <c r="AP244" s="17">
        <v>591820</v>
      </c>
      <c r="AQ244" s="27">
        <v>9210502</v>
      </c>
      <c r="AR244" s="4">
        <v>80500</v>
      </c>
      <c r="AS244" s="4">
        <v>231250</v>
      </c>
      <c r="AT244" s="4">
        <v>44571200</v>
      </c>
      <c r="AU244" s="4"/>
      <c r="AV244" s="4">
        <v>204600</v>
      </c>
      <c r="AW244" s="4"/>
      <c r="AX244" s="4"/>
      <c r="AY244" s="4"/>
      <c r="AZ244" s="4"/>
      <c r="BA244" s="4"/>
      <c r="BB244" s="4"/>
      <c r="BC244" s="4"/>
      <c r="BD244" s="4">
        <v>1232400</v>
      </c>
      <c r="BE244" s="4"/>
      <c r="BF244" s="4"/>
      <c r="BG244" s="4"/>
      <c r="BH244" s="4"/>
      <c r="BI244" s="4"/>
      <c r="BJ244" s="4">
        <v>46008200</v>
      </c>
      <c r="BK244" s="4"/>
      <c r="BL244" s="17"/>
      <c r="BM244" s="4"/>
      <c r="BN244" s="3"/>
      <c r="BO244" s="3"/>
      <c r="BP244" s="18">
        <v>0.487</v>
      </c>
      <c r="BQ244" s="18">
        <v>0</v>
      </c>
      <c r="BR244" s="18">
        <v>0</v>
      </c>
      <c r="BS244" s="18">
        <v>0.039</v>
      </c>
      <c r="BT244" s="18">
        <v>1.094</v>
      </c>
      <c r="BU244" s="18">
        <v>0</v>
      </c>
      <c r="BV244" s="18">
        <v>0</v>
      </c>
      <c r="BW244" s="18">
        <v>0.744</v>
      </c>
      <c r="BX244" s="18">
        <v>0</v>
      </c>
      <c r="BY244" s="18">
        <v>0.032</v>
      </c>
      <c r="BZ244" s="18">
        <v>2.396</v>
      </c>
      <c r="CA244" s="19">
        <v>103.03</v>
      </c>
      <c r="CB244" s="18">
        <v>2.451348963892867</v>
      </c>
      <c r="CC244" s="3"/>
      <c r="CD244" s="11"/>
      <c r="CE244" s="8"/>
    </row>
    <row r="245" spans="1:83" ht="17.25" customHeight="1">
      <c r="A245" s="20" t="s">
        <v>510</v>
      </c>
      <c r="B245" s="20" t="s">
        <v>511</v>
      </c>
      <c r="C245" s="20" t="s">
        <v>473</v>
      </c>
      <c r="D245" s="21">
        <v>39456200</v>
      </c>
      <c r="E245" s="21">
        <v>122189300</v>
      </c>
      <c r="F245" s="6">
        <v>161645500</v>
      </c>
      <c r="G245" s="9">
        <v>1078800</v>
      </c>
      <c r="H245" s="9">
        <v>160566700</v>
      </c>
      <c r="I245" s="12">
        <v>197031</v>
      </c>
      <c r="J245" s="6">
        <v>160763731</v>
      </c>
      <c r="K245" s="22">
        <v>5.606000000000001</v>
      </c>
      <c r="L245" s="10">
        <v>56.03</v>
      </c>
      <c r="M245" s="23"/>
      <c r="N245" s="12"/>
      <c r="O245" s="13">
        <v>127520739</v>
      </c>
      <c r="P245" s="6">
        <f t="shared" si="15"/>
        <v>288284470</v>
      </c>
      <c r="Q245" s="7">
        <v>1444747.28</v>
      </c>
      <c r="R245" s="7">
        <v>0</v>
      </c>
      <c r="S245" s="14">
        <v>-3099.62</v>
      </c>
      <c r="T245" s="14">
        <f t="shared" si="16"/>
        <v>1441647.66</v>
      </c>
      <c r="U245" s="3"/>
      <c r="V245" s="24">
        <v>1441647.66</v>
      </c>
      <c r="W245" s="15"/>
      <c r="X245" s="15"/>
      <c r="Y245" s="25">
        <v>115175.23</v>
      </c>
      <c r="Z245" s="16">
        <v>2178731</v>
      </c>
      <c r="AA245" s="16">
        <v>2769090.83</v>
      </c>
      <c r="AB245" s="16"/>
      <c r="AC245" s="16">
        <v>2411191</v>
      </c>
      <c r="AD245" s="16"/>
      <c r="AE245" s="16">
        <v>95809</v>
      </c>
      <c r="AF245" s="26">
        <v>9011644.719999999</v>
      </c>
      <c r="AG245" s="4">
        <v>5113400</v>
      </c>
      <c r="AH245" s="4"/>
      <c r="AI245" s="4">
        <v>5151300</v>
      </c>
      <c r="AJ245" s="4">
        <v>6052300</v>
      </c>
      <c r="AK245" s="4"/>
      <c r="AL245" s="4">
        <v>2053000</v>
      </c>
      <c r="AM245" s="5">
        <v>18370000</v>
      </c>
      <c r="AN245" s="17">
        <v>770000</v>
      </c>
      <c r="AO245" s="17">
        <v>2204000</v>
      </c>
      <c r="AP245" s="17">
        <v>250000</v>
      </c>
      <c r="AQ245" s="27">
        <v>3224000</v>
      </c>
      <c r="AR245" s="4">
        <v>23250</v>
      </c>
      <c r="AS245" s="4">
        <v>47750</v>
      </c>
      <c r="AT245" s="4"/>
      <c r="AU245" s="4"/>
      <c r="AV245" s="4"/>
      <c r="AW245" s="4"/>
      <c r="AX245" s="4"/>
      <c r="AY245" s="4"/>
      <c r="AZ245" s="4"/>
      <c r="BA245" s="4"/>
      <c r="BB245" s="4"/>
      <c r="BC245" s="4"/>
      <c r="BD245" s="4">
        <v>531900</v>
      </c>
      <c r="BE245" s="4"/>
      <c r="BF245" s="4"/>
      <c r="BG245" s="4"/>
      <c r="BH245" s="4">
        <v>546900</v>
      </c>
      <c r="BI245" s="4"/>
      <c r="BJ245" s="4">
        <v>1078800</v>
      </c>
      <c r="BK245" s="4"/>
      <c r="BL245" s="17"/>
      <c r="BM245" s="4"/>
      <c r="BN245" s="3"/>
      <c r="BO245" s="3"/>
      <c r="BP245" s="18">
        <v>0.897</v>
      </c>
      <c r="BQ245" s="18">
        <v>0</v>
      </c>
      <c r="BR245" s="18">
        <v>0</v>
      </c>
      <c r="BS245" s="18">
        <v>0.072</v>
      </c>
      <c r="BT245" s="18">
        <v>1.3559999999999999</v>
      </c>
      <c r="BU245" s="18">
        <v>1.7229999999999999</v>
      </c>
      <c r="BV245" s="18">
        <v>0</v>
      </c>
      <c r="BW245" s="18">
        <v>1.499</v>
      </c>
      <c r="BX245" s="18">
        <v>0</v>
      </c>
      <c r="BY245" s="18">
        <v>0.059</v>
      </c>
      <c r="BZ245" s="18">
        <v>5.606000000000001</v>
      </c>
      <c r="CA245" s="19">
        <v>56.03</v>
      </c>
      <c r="CB245" s="18">
        <v>3.1259556645559154</v>
      </c>
      <c r="CC245" s="3"/>
      <c r="CD245" s="11"/>
      <c r="CE245" s="8"/>
    </row>
    <row r="246" spans="1:83" ht="17.25" customHeight="1">
      <c r="A246" s="20" t="s">
        <v>512</v>
      </c>
      <c r="B246" s="20" t="s">
        <v>513</v>
      </c>
      <c r="C246" s="20" t="s">
        <v>473</v>
      </c>
      <c r="D246" s="21">
        <v>119098200</v>
      </c>
      <c r="E246" s="21">
        <v>255241700</v>
      </c>
      <c r="F246" s="6">
        <v>374339900</v>
      </c>
      <c r="G246" s="9">
        <v>4236400</v>
      </c>
      <c r="H246" s="9">
        <v>370103500</v>
      </c>
      <c r="I246" s="12">
        <v>4007486</v>
      </c>
      <c r="J246" s="6">
        <v>374110986</v>
      </c>
      <c r="K246" s="22">
        <v>6.626</v>
      </c>
      <c r="L246" s="10">
        <v>55.01</v>
      </c>
      <c r="M246" s="23"/>
      <c r="N246" s="12"/>
      <c r="O246" s="13">
        <v>307342166</v>
      </c>
      <c r="P246" s="6">
        <f t="shared" si="15"/>
        <v>681453152</v>
      </c>
      <c r="Q246" s="7">
        <v>3415125.3</v>
      </c>
      <c r="R246" s="7">
        <v>0</v>
      </c>
      <c r="S246" s="14">
        <v>-13775.34</v>
      </c>
      <c r="T246" s="14">
        <f t="shared" si="16"/>
        <v>3401349.96</v>
      </c>
      <c r="U246" s="3"/>
      <c r="V246" s="24">
        <v>3401349.96</v>
      </c>
      <c r="W246" s="15"/>
      <c r="X246" s="15"/>
      <c r="Y246" s="25">
        <v>271734.05</v>
      </c>
      <c r="Z246" s="16">
        <v>12125377.5</v>
      </c>
      <c r="AA246" s="16"/>
      <c r="AB246" s="16"/>
      <c r="AC246" s="16">
        <v>8762362.31</v>
      </c>
      <c r="AD246" s="16"/>
      <c r="AE246" s="16">
        <v>227580</v>
      </c>
      <c r="AF246" s="26">
        <v>24788403.82</v>
      </c>
      <c r="AG246" s="4">
        <v>17871400</v>
      </c>
      <c r="AH246" s="4">
        <v>3257000</v>
      </c>
      <c r="AI246" s="4">
        <v>35468800</v>
      </c>
      <c r="AJ246" s="4">
        <v>52875600</v>
      </c>
      <c r="AK246" s="4">
        <v>106800</v>
      </c>
      <c r="AL246" s="4">
        <v>38713900</v>
      </c>
      <c r="AM246" s="5">
        <v>148293500</v>
      </c>
      <c r="AN246" s="17">
        <v>1155000</v>
      </c>
      <c r="AO246" s="17">
        <v>3182057.69</v>
      </c>
      <c r="AP246" s="17">
        <v>530000</v>
      </c>
      <c r="AQ246" s="27">
        <v>4867057.6899999995</v>
      </c>
      <c r="AR246" s="4">
        <v>26250</v>
      </c>
      <c r="AS246" s="4">
        <v>76750</v>
      </c>
      <c r="AT246" s="4"/>
      <c r="AU246" s="4"/>
      <c r="AV246" s="4"/>
      <c r="AW246" s="4"/>
      <c r="AX246" s="4"/>
      <c r="AY246" s="4"/>
      <c r="AZ246" s="4"/>
      <c r="BA246" s="4"/>
      <c r="BB246" s="4"/>
      <c r="BC246" s="4"/>
      <c r="BD246" s="4">
        <v>1079700</v>
      </c>
      <c r="BE246" s="4"/>
      <c r="BF246" s="4"/>
      <c r="BG246" s="4"/>
      <c r="BH246" s="4">
        <v>3156700</v>
      </c>
      <c r="BI246" s="4"/>
      <c r="BJ246" s="4">
        <v>4236400</v>
      </c>
      <c r="BK246" s="4"/>
      <c r="BL246" s="17"/>
      <c r="BM246" s="4"/>
      <c r="BN246" s="3"/>
      <c r="BO246" s="3"/>
      <c r="BP246" s="18">
        <v>0.91</v>
      </c>
      <c r="BQ246" s="18">
        <v>0</v>
      </c>
      <c r="BR246" s="18">
        <v>0</v>
      </c>
      <c r="BS246" s="18">
        <v>0.073</v>
      </c>
      <c r="BT246" s="18">
        <v>3.241</v>
      </c>
      <c r="BU246" s="18">
        <v>0</v>
      </c>
      <c r="BV246" s="18">
        <v>0</v>
      </c>
      <c r="BW246" s="18">
        <v>2.342</v>
      </c>
      <c r="BX246" s="18">
        <v>0</v>
      </c>
      <c r="BY246" s="18">
        <v>0.06</v>
      </c>
      <c r="BZ246" s="18">
        <v>6.626</v>
      </c>
      <c r="CA246" s="19">
        <v>55.01</v>
      </c>
      <c r="CB246" s="18">
        <v>3.6375800371967464</v>
      </c>
      <c r="CC246" s="3"/>
      <c r="CD246" s="11"/>
      <c r="CE246" s="8"/>
    </row>
    <row r="247" spans="1:83" ht="17.25" customHeight="1">
      <c r="A247" s="20" t="s">
        <v>514</v>
      </c>
      <c r="B247" s="20" t="s">
        <v>515</v>
      </c>
      <c r="C247" s="20" t="s">
        <v>473</v>
      </c>
      <c r="D247" s="21">
        <v>50831400</v>
      </c>
      <c r="E247" s="21">
        <v>146138200</v>
      </c>
      <c r="F247" s="6">
        <v>196969600</v>
      </c>
      <c r="G247" s="9"/>
      <c r="H247" s="9">
        <v>196969600</v>
      </c>
      <c r="I247" s="12">
        <v>483976</v>
      </c>
      <c r="J247" s="6">
        <v>197453576</v>
      </c>
      <c r="K247" s="22">
        <v>4.79</v>
      </c>
      <c r="L247" s="10">
        <v>64.78</v>
      </c>
      <c r="M247" s="23"/>
      <c r="N247" s="12"/>
      <c r="O247" s="13">
        <v>108461553</v>
      </c>
      <c r="P247" s="6">
        <f t="shared" si="15"/>
        <v>305915129</v>
      </c>
      <c r="Q247" s="7">
        <v>1533103.92</v>
      </c>
      <c r="R247" s="7">
        <v>0</v>
      </c>
      <c r="S247" s="14">
        <v>-3875</v>
      </c>
      <c r="T247" s="14">
        <f t="shared" si="16"/>
        <v>1529228.92</v>
      </c>
      <c r="U247" s="3"/>
      <c r="V247" s="24">
        <v>1529228.92</v>
      </c>
      <c r="W247" s="15">
        <v>124203.07</v>
      </c>
      <c r="X247" s="15"/>
      <c r="Y247" s="25">
        <v>122172.56</v>
      </c>
      <c r="Z247" s="16">
        <v>2259784</v>
      </c>
      <c r="AA247" s="16">
        <v>2989956.77</v>
      </c>
      <c r="AB247" s="16"/>
      <c r="AC247" s="16">
        <v>2432629.32</v>
      </c>
      <c r="AD247" s="16"/>
      <c r="AE247" s="16"/>
      <c r="AF247" s="26">
        <v>9457974.64</v>
      </c>
      <c r="AG247" s="4">
        <v>22415200</v>
      </c>
      <c r="AH247" s="4"/>
      <c r="AI247" s="4">
        <v>4421200</v>
      </c>
      <c r="AJ247" s="4">
        <v>7805400</v>
      </c>
      <c r="AK247" s="4"/>
      <c r="AL247" s="4">
        <v>1643400</v>
      </c>
      <c r="AM247" s="5">
        <v>36285200</v>
      </c>
      <c r="AN247" s="17">
        <v>400000</v>
      </c>
      <c r="AO247" s="17">
        <v>469268.81</v>
      </c>
      <c r="AP247" s="17">
        <v>220000</v>
      </c>
      <c r="AQ247" s="27">
        <v>1089268.81</v>
      </c>
      <c r="AR247" s="4">
        <v>21000</v>
      </c>
      <c r="AS247" s="4">
        <v>45000</v>
      </c>
      <c r="AT247" s="4"/>
      <c r="AU247" s="4"/>
      <c r="AV247" s="4"/>
      <c r="AW247" s="4"/>
      <c r="AX247" s="4"/>
      <c r="AY247" s="4"/>
      <c r="AZ247" s="4"/>
      <c r="BA247" s="4"/>
      <c r="BB247" s="4"/>
      <c r="BC247" s="4"/>
      <c r="BD247" s="4"/>
      <c r="BE247" s="4"/>
      <c r="BF247" s="4"/>
      <c r="BG247" s="4"/>
      <c r="BH247" s="4"/>
      <c r="BI247" s="4"/>
      <c r="BJ247" s="4">
        <v>0</v>
      </c>
      <c r="BK247" s="4"/>
      <c r="BL247" s="17"/>
      <c r="BM247" s="4"/>
      <c r="BN247" s="3"/>
      <c r="BO247" s="3"/>
      <c r="BP247" s="18">
        <v>0.775</v>
      </c>
      <c r="BQ247" s="18">
        <v>0.063</v>
      </c>
      <c r="BR247" s="18">
        <v>0</v>
      </c>
      <c r="BS247" s="18">
        <v>0.062</v>
      </c>
      <c r="BT247" s="18">
        <v>1.144</v>
      </c>
      <c r="BU247" s="18">
        <v>1.514</v>
      </c>
      <c r="BV247" s="18">
        <v>0</v>
      </c>
      <c r="BW247" s="18">
        <v>1.232</v>
      </c>
      <c r="BX247" s="18">
        <v>0</v>
      </c>
      <c r="BY247" s="18">
        <v>0</v>
      </c>
      <c r="BZ247" s="18">
        <v>4.79</v>
      </c>
      <c r="CA247" s="19">
        <v>64.78</v>
      </c>
      <c r="CB247" s="18">
        <v>3.0916988875041875</v>
      </c>
      <c r="CC247" s="3"/>
      <c r="CD247" s="11"/>
      <c r="CE247" s="8"/>
    </row>
    <row r="248" spans="1:83" ht="17.25" customHeight="1">
      <c r="A248" s="20" t="s">
        <v>516</v>
      </c>
      <c r="B248" s="20" t="s">
        <v>517</v>
      </c>
      <c r="C248" s="20" t="s">
        <v>473</v>
      </c>
      <c r="D248" s="21">
        <v>121455000</v>
      </c>
      <c r="E248" s="21">
        <v>505819100</v>
      </c>
      <c r="F248" s="6">
        <v>627274100</v>
      </c>
      <c r="G248" s="9"/>
      <c r="H248" s="9">
        <v>627274100</v>
      </c>
      <c r="I248" s="12">
        <v>1279782</v>
      </c>
      <c r="J248" s="6">
        <v>628553882</v>
      </c>
      <c r="K248" s="22">
        <v>5.009</v>
      </c>
      <c r="L248" s="10">
        <v>52.93</v>
      </c>
      <c r="M248" s="23"/>
      <c r="N248" s="12"/>
      <c r="O248" s="13">
        <v>560142989</v>
      </c>
      <c r="P248" s="6">
        <f t="shared" si="15"/>
        <v>1188696871</v>
      </c>
      <c r="Q248" s="7">
        <v>5957195.32</v>
      </c>
      <c r="R248" s="7">
        <v>0</v>
      </c>
      <c r="S248" s="14">
        <v>-74555.82</v>
      </c>
      <c r="T248" s="14">
        <f t="shared" si="16"/>
        <v>5882639.5</v>
      </c>
      <c r="U248" s="3"/>
      <c r="V248" s="24">
        <v>5882639.5</v>
      </c>
      <c r="W248" s="15">
        <v>477786.23</v>
      </c>
      <c r="X248" s="15"/>
      <c r="Y248" s="25">
        <v>470031.27</v>
      </c>
      <c r="Z248" s="16">
        <v>13367356.16</v>
      </c>
      <c r="AA248" s="16">
        <v>6853195.77</v>
      </c>
      <c r="AB248" s="16"/>
      <c r="AC248" s="16">
        <v>4118276.77</v>
      </c>
      <c r="AD248" s="16">
        <v>314276.94</v>
      </c>
      <c r="AE248" s="16"/>
      <c r="AF248" s="26">
        <v>31483562.64</v>
      </c>
      <c r="AG248" s="4">
        <v>34847800</v>
      </c>
      <c r="AH248" s="4"/>
      <c r="AI248" s="4">
        <v>9278900</v>
      </c>
      <c r="AJ248" s="4">
        <v>532000</v>
      </c>
      <c r="AK248" s="4">
        <v>439800</v>
      </c>
      <c r="AL248" s="4">
        <v>6709600</v>
      </c>
      <c r="AM248" s="5">
        <v>51808100</v>
      </c>
      <c r="AN248" s="17">
        <v>1701282</v>
      </c>
      <c r="AO248" s="17">
        <v>2429733.78</v>
      </c>
      <c r="AP248" s="17">
        <v>500000</v>
      </c>
      <c r="AQ248" s="27">
        <v>4631015.779999999</v>
      </c>
      <c r="AR248" s="4">
        <v>7250</v>
      </c>
      <c r="AS248" s="4">
        <v>41000</v>
      </c>
      <c r="AT248" s="4"/>
      <c r="AU248" s="4"/>
      <c r="AV248" s="4"/>
      <c r="AW248" s="4"/>
      <c r="AX248" s="4"/>
      <c r="AY248" s="4"/>
      <c r="AZ248" s="4"/>
      <c r="BA248" s="4"/>
      <c r="BB248" s="4"/>
      <c r="BC248" s="4"/>
      <c r="BD248" s="4"/>
      <c r="BE248" s="4"/>
      <c r="BF248" s="4"/>
      <c r="BG248" s="4"/>
      <c r="BH248" s="4"/>
      <c r="BI248" s="4"/>
      <c r="BJ248" s="4">
        <v>0</v>
      </c>
      <c r="BK248" s="4"/>
      <c r="BL248" s="17"/>
      <c r="BM248" s="4"/>
      <c r="BN248" s="3"/>
      <c r="BO248" s="3"/>
      <c r="BP248" s="18">
        <v>0.936</v>
      </c>
      <c r="BQ248" s="18">
        <v>0.077</v>
      </c>
      <c r="BR248" s="18">
        <v>0</v>
      </c>
      <c r="BS248" s="18">
        <v>0.075</v>
      </c>
      <c r="BT248" s="18">
        <v>2.126</v>
      </c>
      <c r="BU248" s="18">
        <v>1.09</v>
      </c>
      <c r="BV248" s="18">
        <v>0</v>
      </c>
      <c r="BW248" s="18">
        <v>0.655</v>
      </c>
      <c r="BX248" s="18">
        <v>0.05</v>
      </c>
      <c r="BY248" s="18">
        <v>0</v>
      </c>
      <c r="BZ248" s="18">
        <v>5.009</v>
      </c>
      <c r="CA248" s="19">
        <v>52.93</v>
      </c>
      <c r="CB248" s="18">
        <v>2.6485779014051096</v>
      </c>
      <c r="CC248" s="3"/>
      <c r="CD248" s="11"/>
      <c r="CE248" s="8"/>
    </row>
    <row r="249" spans="1:83" ht="17.25" customHeight="1">
      <c r="A249" s="20" t="s">
        <v>518</v>
      </c>
      <c r="B249" s="20" t="s">
        <v>519</v>
      </c>
      <c r="C249" s="20" t="s">
        <v>520</v>
      </c>
      <c r="D249" s="21">
        <v>1106116400</v>
      </c>
      <c r="E249" s="21">
        <v>1215497274</v>
      </c>
      <c r="F249" s="6">
        <v>2321613674</v>
      </c>
      <c r="G249" s="9">
        <v>5092305</v>
      </c>
      <c r="H249" s="9">
        <v>2316521369</v>
      </c>
      <c r="I249" s="12">
        <v>2405200</v>
      </c>
      <c r="J249" s="6">
        <v>2318926569</v>
      </c>
      <c r="K249" s="22">
        <v>6.849</v>
      </c>
      <c r="L249" s="10">
        <v>41.06</v>
      </c>
      <c r="M249" s="23"/>
      <c r="N249" s="12"/>
      <c r="O249" s="13">
        <v>3443662067</v>
      </c>
      <c r="P249" s="6">
        <f t="shared" si="15"/>
        <v>5762588636</v>
      </c>
      <c r="Q249" s="7">
        <v>26542808.84</v>
      </c>
      <c r="R249" s="7">
        <v>0</v>
      </c>
      <c r="S249" s="14">
        <v>-315772.37</v>
      </c>
      <c r="T249" s="14">
        <f t="shared" si="16"/>
        <v>26227036.47</v>
      </c>
      <c r="U249" s="3"/>
      <c r="V249" s="24">
        <v>26227036.47</v>
      </c>
      <c r="W249" s="15"/>
      <c r="X249" s="15"/>
      <c r="Y249" s="25">
        <v>288129.43</v>
      </c>
      <c r="Z249" s="16">
        <v>57086193</v>
      </c>
      <c r="AA249" s="16"/>
      <c r="AB249" s="16">
        <v>8485398.5</v>
      </c>
      <c r="AC249" s="16">
        <v>64709616.34</v>
      </c>
      <c r="AD249" s="16"/>
      <c r="AE249" s="16">
        <v>2014000</v>
      </c>
      <c r="AF249" s="26">
        <v>158810373.74</v>
      </c>
      <c r="AG249" s="4">
        <v>76387100</v>
      </c>
      <c r="AH249" s="4">
        <v>23625200</v>
      </c>
      <c r="AI249" s="4">
        <v>144339500</v>
      </c>
      <c r="AJ249" s="4">
        <v>64806100</v>
      </c>
      <c r="AK249" s="4">
        <v>264000</v>
      </c>
      <c r="AL249" s="4">
        <v>592850800</v>
      </c>
      <c r="AM249" s="5">
        <v>902272700</v>
      </c>
      <c r="AN249" s="17">
        <v>5975000</v>
      </c>
      <c r="AO249" s="17">
        <v>15480463</v>
      </c>
      <c r="AP249" s="17">
        <v>71952</v>
      </c>
      <c r="AQ249" s="27">
        <v>21527415</v>
      </c>
      <c r="AR249" s="4">
        <v>84750</v>
      </c>
      <c r="AS249" s="4">
        <v>333000</v>
      </c>
      <c r="AT249" s="4"/>
      <c r="AU249" s="4"/>
      <c r="AV249" s="4"/>
      <c r="AW249" s="4"/>
      <c r="AX249" s="4"/>
      <c r="AY249" s="4"/>
      <c r="AZ249" s="4"/>
      <c r="BA249" s="4"/>
      <c r="BB249" s="4"/>
      <c r="BC249" s="4"/>
      <c r="BD249" s="4">
        <v>5092305</v>
      </c>
      <c r="BE249" s="4"/>
      <c r="BF249" s="4"/>
      <c r="BG249" s="4"/>
      <c r="BH249" s="4"/>
      <c r="BI249" s="4"/>
      <c r="BJ249" s="4">
        <v>5092305</v>
      </c>
      <c r="BK249" s="4"/>
      <c r="BL249" s="17"/>
      <c r="BM249" s="4"/>
      <c r="BN249" s="3"/>
      <c r="BO249" s="3"/>
      <c r="BP249" s="18"/>
      <c r="BQ249" s="18"/>
      <c r="BR249" s="18"/>
      <c r="BS249" s="18"/>
      <c r="BT249" s="18"/>
      <c r="BU249" s="18"/>
      <c r="BV249" s="18"/>
      <c r="BW249" s="18"/>
      <c r="BX249" s="18"/>
      <c r="BY249" s="18"/>
      <c r="BZ249" s="18">
        <v>6.849</v>
      </c>
      <c r="CA249" s="19">
        <v>41.06</v>
      </c>
      <c r="CB249" s="18">
        <v>2.7558860049089926</v>
      </c>
      <c r="CC249" s="3"/>
      <c r="CD249" s="11"/>
      <c r="CE249" s="8"/>
    </row>
    <row r="250" spans="1:83" ht="17.25" customHeight="1">
      <c r="A250" s="20" t="s">
        <v>521</v>
      </c>
      <c r="B250" s="20" t="s">
        <v>522</v>
      </c>
      <c r="C250" s="20" t="s">
        <v>520</v>
      </c>
      <c r="D250" s="21">
        <v>9631200</v>
      </c>
      <c r="E250" s="21">
        <v>29891400</v>
      </c>
      <c r="F250" s="6">
        <v>39522600</v>
      </c>
      <c r="G250" s="9"/>
      <c r="H250" s="9">
        <v>39522600</v>
      </c>
      <c r="I250" s="12">
        <v>20983</v>
      </c>
      <c r="J250" s="6">
        <v>39543583</v>
      </c>
      <c r="K250" s="22">
        <v>8.362</v>
      </c>
      <c r="L250" s="10">
        <v>27.52</v>
      </c>
      <c r="M250" s="23"/>
      <c r="N250" s="12"/>
      <c r="O250" s="13">
        <v>115682778</v>
      </c>
      <c r="P250" s="6">
        <f t="shared" si="15"/>
        <v>155226361</v>
      </c>
      <c r="Q250" s="7">
        <v>714981.39</v>
      </c>
      <c r="R250" s="7">
        <v>0</v>
      </c>
      <c r="S250" s="14">
        <v>-26046.26</v>
      </c>
      <c r="T250" s="14">
        <f t="shared" si="16"/>
        <v>688935.13</v>
      </c>
      <c r="U250" s="3"/>
      <c r="V250" s="24">
        <v>688935.13</v>
      </c>
      <c r="W250" s="15"/>
      <c r="X250" s="15"/>
      <c r="Y250" s="25">
        <v>7761.32</v>
      </c>
      <c r="Z250" s="16">
        <v>1214006</v>
      </c>
      <c r="AA250" s="16"/>
      <c r="AB250" s="16"/>
      <c r="AC250" s="16">
        <v>1395725</v>
      </c>
      <c r="AD250" s="16"/>
      <c r="AE250" s="16"/>
      <c r="AF250" s="26">
        <v>3306427.45</v>
      </c>
      <c r="AG250" s="4">
        <v>493500</v>
      </c>
      <c r="AH250" s="4"/>
      <c r="AI250" s="4">
        <v>1371400</v>
      </c>
      <c r="AJ250" s="4">
        <v>1012300</v>
      </c>
      <c r="AK250" s="4"/>
      <c r="AL250" s="4"/>
      <c r="AM250" s="5">
        <v>2877200</v>
      </c>
      <c r="AN250" s="17">
        <v>535000</v>
      </c>
      <c r="AO250" s="17">
        <v>1343250.69</v>
      </c>
      <c r="AP250" s="17">
        <v>175000</v>
      </c>
      <c r="AQ250" s="27">
        <v>2053250.69</v>
      </c>
      <c r="AR250" s="4">
        <v>2000</v>
      </c>
      <c r="AS250" s="4">
        <v>3000</v>
      </c>
      <c r="AT250" s="4"/>
      <c r="AU250" s="4"/>
      <c r="AV250" s="4"/>
      <c r="AW250" s="4"/>
      <c r="AX250" s="4"/>
      <c r="AY250" s="4"/>
      <c r="AZ250" s="4"/>
      <c r="BA250" s="4"/>
      <c r="BB250" s="4"/>
      <c r="BC250" s="4"/>
      <c r="BD250" s="4"/>
      <c r="BE250" s="4"/>
      <c r="BF250" s="4"/>
      <c r="BG250" s="4"/>
      <c r="BH250" s="4"/>
      <c r="BI250" s="4"/>
      <c r="BJ250" s="4">
        <v>0</v>
      </c>
      <c r="BK250" s="4"/>
      <c r="BL250" s="17"/>
      <c r="BM250" s="4"/>
      <c r="BN250" s="3"/>
      <c r="BO250" s="3"/>
      <c r="BP250" s="18"/>
      <c r="BQ250" s="18"/>
      <c r="BR250" s="18"/>
      <c r="BS250" s="18"/>
      <c r="BT250" s="18"/>
      <c r="BU250" s="18"/>
      <c r="BV250" s="18"/>
      <c r="BW250" s="18"/>
      <c r="BX250" s="18"/>
      <c r="BY250" s="18"/>
      <c r="BZ250" s="18">
        <v>8.362</v>
      </c>
      <c r="CA250" s="19">
        <v>27.52</v>
      </c>
      <c r="CB250" s="18">
        <v>2.1300682620524745</v>
      </c>
      <c r="CC250" s="3"/>
      <c r="CD250" s="11"/>
      <c r="CE250" s="8"/>
    </row>
    <row r="251" spans="1:83" ht="17.25" customHeight="1">
      <c r="A251" s="20" t="s">
        <v>523</v>
      </c>
      <c r="B251" s="20" t="s">
        <v>524</v>
      </c>
      <c r="C251" s="20" t="s">
        <v>520</v>
      </c>
      <c r="D251" s="21">
        <v>302010900</v>
      </c>
      <c r="E251" s="21">
        <v>499406900</v>
      </c>
      <c r="F251" s="6">
        <v>801417800</v>
      </c>
      <c r="G251" s="9"/>
      <c r="H251" s="9">
        <v>801417800</v>
      </c>
      <c r="I251" s="12">
        <v>678118</v>
      </c>
      <c r="J251" s="6">
        <v>802095918</v>
      </c>
      <c r="K251" s="22">
        <v>3.279</v>
      </c>
      <c r="L251" s="10">
        <v>88.56</v>
      </c>
      <c r="M251" s="23"/>
      <c r="N251" s="12"/>
      <c r="O251" s="13">
        <v>108282039</v>
      </c>
      <c r="P251" s="6">
        <f t="shared" si="15"/>
        <v>910377957</v>
      </c>
      <c r="Q251" s="7">
        <v>4193252.31</v>
      </c>
      <c r="R251" s="7">
        <v>0</v>
      </c>
      <c r="S251" s="14">
        <v>-56802.16</v>
      </c>
      <c r="T251" s="14">
        <f t="shared" si="16"/>
        <v>4136450.15</v>
      </c>
      <c r="U251" s="3"/>
      <c r="V251" s="24">
        <v>4136450.15</v>
      </c>
      <c r="W251" s="15"/>
      <c r="X251" s="15"/>
      <c r="Y251" s="25">
        <v>45518.9</v>
      </c>
      <c r="Z251" s="16">
        <v>9887132.5</v>
      </c>
      <c r="AA251" s="16"/>
      <c r="AB251" s="16"/>
      <c r="AC251" s="16">
        <v>12226065.3</v>
      </c>
      <c r="AD251" s="16"/>
      <c r="AE251" s="16"/>
      <c r="AF251" s="26">
        <v>26295166.85</v>
      </c>
      <c r="AG251" s="4">
        <v>7826800</v>
      </c>
      <c r="AH251" s="4"/>
      <c r="AI251" s="4">
        <v>7851800</v>
      </c>
      <c r="AJ251" s="4">
        <v>5312600</v>
      </c>
      <c r="AK251" s="4"/>
      <c r="AL251" s="4">
        <v>29680300</v>
      </c>
      <c r="AM251" s="5">
        <v>50671500</v>
      </c>
      <c r="AN251" s="17">
        <v>1200000</v>
      </c>
      <c r="AO251" s="17">
        <v>2087003.67</v>
      </c>
      <c r="AP251" s="17">
        <v>947000</v>
      </c>
      <c r="AQ251" s="27">
        <v>4234003.67</v>
      </c>
      <c r="AR251" s="4">
        <v>8250</v>
      </c>
      <c r="AS251" s="4">
        <v>16750</v>
      </c>
      <c r="AT251" s="4"/>
      <c r="AU251" s="4"/>
      <c r="AV251" s="4"/>
      <c r="AW251" s="4"/>
      <c r="AX251" s="4"/>
      <c r="AY251" s="4"/>
      <c r="AZ251" s="4"/>
      <c r="BA251" s="4"/>
      <c r="BB251" s="4"/>
      <c r="BC251" s="4"/>
      <c r="BD251" s="4"/>
      <c r="BE251" s="4"/>
      <c r="BF251" s="4"/>
      <c r="BG251" s="4"/>
      <c r="BH251" s="4"/>
      <c r="BI251" s="4"/>
      <c r="BJ251" s="4">
        <v>0</v>
      </c>
      <c r="BK251" s="4"/>
      <c r="BL251" s="17"/>
      <c r="BM251" s="4"/>
      <c r="BN251" s="3"/>
      <c r="BO251" s="3"/>
      <c r="BP251" s="18"/>
      <c r="BQ251" s="18"/>
      <c r="BR251" s="18"/>
      <c r="BS251" s="18"/>
      <c r="BT251" s="18"/>
      <c r="BU251" s="18"/>
      <c r="BV251" s="18"/>
      <c r="BW251" s="18"/>
      <c r="BX251" s="18"/>
      <c r="BY251" s="18"/>
      <c r="BZ251" s="18">
        <v>3.279</v>
      </c>
      <c r="CA251" s="19">
        <v>88.56</v>
      </c>
      <c r="CB251" s="18">
        <v>2.8883791229580487</v>
      </c>
      <c r="CC251" s="3"/>
      <c r="CD251" s="11"/>
      <c r="CE251" s="8"/>
    </row>
    <row r="252" spans="1:83" ht="17.25" customHeight="1">
      <c r="A252" s="20" t="s">
        <v>525</v>
      </c>
      <c r="B252" s="20" t="s">
        <v>526</v>
      </c>
      <c r="C252" s="20" t="s">
        <v>520</v>
      </c>
      <c r="D252" s="21">
        <v>171326405</v>
      </c>
      <c r="E252" s="21">
        <v>338840854</v>
      </c>
      <c r="F252" s="6">
        <v>510167259</v>
      </c>
      <c r="G252" s="9">
        <v>7300</v>
      </c>
      <c r="H252" s="9">
        <v>510159959</v>
      </c>
      <c r="I252" s="12">
        <v>430955</v>
      </c>
      <c r="J252" s="6">
        <v>510590914</v>
      </c>
      <c r="K252" s="22">
        <v>6.143000000000001</v>
      </c>
      <c r="L252" s="10">
        <v>42.63</v>
      </c>
      <c r="M252" s="23"/>
      <c r="N252" s="12"/>
      <c r="O252" s="13">
        <v>736112751</v>
      </c>
      <c r="P252" s="6">
        <f t="shared" si="15"/>
        <v>1246703665</v>
      </c>
      <c r="Q252" s="7">
        <v>5742387.52</v>
      </c>
      <c r="R252" s="7">
        <v>0</v>
      </c>
      <c r="S252" s="14">
        <v>-52142.23</v>
      </c>
      <c r="T252" s="14">
        <f t="shared" si="16"/>
        <v>5690245.289999999</v>
      </c>
      <c r="U252" s="3"/>
      <c r="V252" s="24">
        <v>5690245.289999999</v>
      </c>
      <c r="W252" s="15"/>
      <c r="X252" s="15"/>
      <c r="Y252" s="25">
        <v>62335.18</v>
      </c>
      <c r="Z252" s="16">
        <v>9229913</v>
      </c>
      <c r="AA252" s="16"/>
      <c r="AB252" s="16">
        <v>910793.75</v>
      </c>
      <c r="AC252" s="16">
        <v>15074485.32</v>
      </c>
      <c r="AD252" s="16"/>
      <c r="AE252" s="16">
        <v>394629.68</v>
      </c>
      <c r="AF252" s="26">
        <v>31362402.22</v>
      </c>
      <c r="AG252" s="4">
        <v>11358000</v>
      </c>
      <c r="AH252" s="4"/>
      <c r="AI252" s="4">
        <v>16940500</v>
      </c>
      <c r="AJ252" s="4">
        <v>10832940</v>
      </c>
      <c r="AK252" s="4"/>
      <c r="AL252" s="4">
        <v>55412399</v>
      </c>
      <c r="AM252" s="5">
        <v>94543839</v>
      </c>
      <c r="AN252" s="17">
        <v>16000</v>
      </c>
      <c r="AO252" s="17">
        <v>24873701.41</v>
      </c>
      <c r="AP252" s="17">
        <v>2525000</v>
      </c>
      <c r="AQ252" s="27">
        <v>27414701.41</v>
      </c>
      <c r="AR252" s="4">
        <v>20750</v>
      </c>
      <c r="AS252" s="4">
        <v>33250</v>
      </c>
      <c r="AT252" s="4"/>
      <c r="AU252" s="4"/>
      <c r="AV252" s="4"/>
      <c r="AW252" s="4"/>
      <c r="AX252" s="4"/>
      <c r="AY252" s="4"/>
      <c r="AZ252" s="4"/>
      <c r="BA252" s="4"/>
      <c r="BB252" s="4"/>
      <c r="BC252" s="4"/>
      <c r="BD252" s="4">
        <v>7300</v>
      </c>
      <c r="BE252" s="4"/>
      <c r="BF252" s="4"/>
      <c r="BG252" s="4"/>
      <c r="BH252" s="4"/>
      <c r="BI252" s="4"/>
      <c r="BJ252" s="4">
        <v>7300</v>
      </c>
      <c r="BK252" s="4"/>
      <c r="BL252" s="17"/>
      <c r="BM252" s="4"/>
      <c r="BN252" s="3"/>
      <c r="BO252" s="3"/>
      <c r="BP252" s="18"/>
      <c r="BQ252" s="18"/>
      <c r="BR252" s="18"/>
      <c r="BS252" s="18"/>
      <c r="BT252" s="18"/>
      <c r="BU252" s="18"/>
      <c r="BV252" s="18"/>
      <c r="BW252" s="18"/>
      <c r="BX252" s="18"/>
      <c r="BY252" s="18"/>
      <c r="BZ252" s="18">
        <v>6.143000000000001</v>
      </c>
      <c r="CA252" s="19">
        <v>42.63</v>
      </c>
      <c r="CB252" s="18">
        <v>2.515626054568469</v>
      </c>
      <c r="CC252" s="3"/>
      <c r="CD252" s="11"/>
      <c r="CE252" s="8"/>
    </row>
    <row r="253" spans="1:83" ht="17.25" customHeight="1">
      <c r="A253" s="20" t="s">
        <v>527</v>
      </c>
      <c r="B253" s="20" t="s">
        <v>528</v>
      </c>
      <c r="C253" s="20" t="s">
        <v>520</v>
      </c>
      <c r="D253" s="21">
        <v>759650880</v>
      </c>
      <c r="E253" s="21">
        <v>2249445430</v>
      </c>
      <c r="F253" s="6">
        <v>3009096310</v>
      </c>
      <c r="G253" s="9"/>
      <c r="H253" s="9">
        <v>3009096310</v>
      </c>
      <c r="I253" s="12">
        <v>1134399</v>
      </c>
      <c r="J253" s="6">
        <v>3010230709</v>
      </c>
      <c r="K253" s="22">
        <v>4.621</v>
      </c>
      <c r="L253" s="10">
        <v>29.63</v>
      </c>
      <c r="M253" s="23"/>
      <c r="N253" s="12"/>
      <c r="O253" s="13">
        <v>7298814189</v>
      </c>
      <c r="P253" s="6">
        <f t="shared" si="15"/>
        <v>10309044898</v>
      </c>
      <c r="Q253" s="7">
        <v>47484043.26</v>
      </c>
      <c r="R253" s="7">
        <v>0</v>
      </c>
      <c r="S253" s="14">
        <v>-1216335.91</v>
      </c>
      <c r="T253" s="14">
        <f t="shared" si="16"/>
        <v>46267707.35</v>
      </c>
      <c r="U253" s="3"/>
      <c r="V253" s="24">
        <v>46267707.35</v>
      </c>
      <c r="W253" s="15"/>
      <c r="X253" s="15"/>
      <c r="Y253" s="25">
        <v>515452.24</v>
      </c>
      <c r="Z253" s="16">
        <v>36760213.5</v>
      </c>
      <c r="AA253" s="16"/>
      <c r="AB253" s="16"/>
      <c r="AC253" s="16">
        <v>51534221.95</v>
      </c>
      <c r="AD253" s="16">
        <v>602046.14</v>
      </c>
      <c r="AE253" s="16">
        <v>3414729.55</v>
      </c>
      <c r="AF253" s="26">
        <v>139094370.73000002</v>
      </c>
      <c r="AG253" s="4">
        <v>58095400</v>
      </c>
      <c r="AH253" s="4">
        <v>247750800</v>
      </c>
      <c r="AI253" s="4">
        <v>411806800</v>
      </c>
      <c r="AJ253" s="4">
        <v>58639300</v>
      </c>
      <c r="AK253" s="4"/>
      <c r="AL253" s="4">
        <v>491554600</v>
      </c>
      <c r="AM253" s="5">
        <v>1267846900</v>
      </c>
      <c r="AN253" s="17">
        <v>9585000</v>
      </c>
      <c r="AO253" s="17">
        <v>41225453.13</v>
      </c>
      <c r="AP253" s="17">
        <v>393310</v>
      </c>
      <c r="AQ253" s="27">
        <v>51203763.13</v>
      </c>
      <c r="AR253" s="4">
        <v>15000</v>
      </c>
      <c r="AS253" s="4">
        <v>34250</v>
      </c>
      <c r="AT253" s="4"/>
      <c r="AU253" s="4"/>
      <c r="AV253" s="4"/>
      <c r="AW253" s="4"/>
      <c r="AX253" s="4"/>
      <c r="AY253" s="4"/>
      <c r="AZ253" s="4"/>
      <c r="BA253" s="4"/>
      <c r="BB253" s="4"/>
      <c r="BC253" s="4"/>
      <c r="BD253" s="4"/>
      <c r="BE253" s="4"/>
      <c r="BF253" s="4"/>
      <c r="BG253" s="4"/>
      <c r="BH253" s="4"/>
      <c r="BI253" s="4"/>
      <c r="BJ253" s="4">
        <v>0</v>
      </c>
      <c r="BK253" s="4"/>
      <c r="BL253" s="17"/>
      <c r="BM253" s="4"/>
      <c r="BN253" s="3"/>
      <c r="BO253" s="3"/>
      <c r="BP253" s="18"/>
      <c r="BQ253" s="18"/>
      <c r="BR253" s="18"/>
      <c r="BS253" s="18"/>
      <c r="BT253" s="18"/>
      <c r="BU253" s="18"/>
      <c r="BV253" s="18"/>
      <c r="BW253" s="18"/>
      <c r="BX253" s="18"/>
      <c r="BY253" s="18"/>
      <c r="BZ253" s="18">
        <v>4.621</v>
      </c>
      <c r="CA253" s="19">
        <v>29.63</v>
      </c>
      <c r="CB253" s="18">
        <v>1.349245949612509</v>
      </c>
      <c r="CC253" s="3"/>
      <c r="CD253" s="11"/>
      <c r="CE253" s="8"/>
    </row>
    <row r="254" spans="1:83" ht="17.25" customHeight="1">
      <c r="A254" s="20" t="s">
        <v>529</v>
      </c>
      <c r="B254" s="20" t="s">
        <v>530</v>
      </c>
      <c r="C254" s="20" t="s">
        <v>520</v>
      </c>
      <c r="D254" s="21">
        <v>1515126836</v>
      </c>
      <c r="E254" s="21">
        <v>4442100557</v>
      </c>
      <c r="F254" s="6">
        <v>5957227393</v>
      </c>
      <c r="G254" s="9">
        <v>123203589</v>
      </c>
      <c r="H254" s="9">
        <v>5834023804</v>
      </c>
      <c r="I254" s="12">
        <v>19573239</v>
      </c>
      <c r="J254" s="6">
        <v>5853597043</v>
      </c>
      <c r="K254" s="22">
        <v>7.008</v>
      </c>
      <c r="L254" s="10">
        <v>29.43</v>
      </c>
      <c r="M254" s="23"/>
      <c r="N254" s="12"/>
      <c r="O254" s="13">
        <v>14367272265</v>
      </c>
      <c r="P254" s="6">
        <f t="shared" si="15"/>
        <v>20220869308</v>
      </c>
      <c r="Q254" s="7">
        <v>93138466.51</v>
      </c>
      <c r="R254" s="7">
        <v>0</v>
      </c>
      <c r="S254" s="14">
        <v>-2408726.61</v>
      </c>
      <c r="T254" s="14">
        <f t="shared" si="16"/>
        <v>90729739.9</v>
      </c>
      <c r="U254" s="3"/>
      <c r="V254" s="24">
        <v>90729739.9</v>
      </c>
      <c r="W254" s="15"/>
      <c r="X254" s="15"/>
      <c r="Y254" s="25">
        <v>1011043.47</v>
      </c>
      <c r="Z254" s="16">
        <v>103336386.5</v>
      </c>
      <c r="AA254" s="16"/>
      <c r="AB254" s="16">
        <v>6457135</v>
      </c>
      <c r="AC254" s="16">
        <v>201991252</v>
      </c>
      <c r="AD254" s="16"/>
      <c r="AE254" s="16">
        <v>6658898</v>
      </c>
      <c r="AF254" s="26">
        <v>410184454.87</v>
      </c>
      <c r="AG254" s="4">
        <v>270365400</v>
      </c>
      <c r="AH254" s="4">
        <v>73669400</v>
      </c>
      <c r="AI254" s="4">
        <v>1412883000</v>
      </c>
      <c r="AJ254" s="4">
        <v>227242950</v>
      </c>
      <c r="AK254" s="4">
        <v>35220800</v>
      </c>
      <c r="AL254" s="4">
        <v>2680142721</v>
      </c>
      <c r="AM254" s="5">
        <v>4699524271</v>
      </c>
      <c r="AN254" s="17">
        <v>15802000</v>
      </c>
      <c r="AO254" s="17">
        <v>245996706</v>
      </c>
      <c r="AP254" s="17">
        <v>414801</v>
      </c>
      <c r="AQ254" s="27">
        <v>262213507</v>
      </c>
      <c r="AR254" s="4">
        <v>423250</v>
      </c>
      <c r="AS254" s="4">
        <v>400750</v>
      </c>
      <c r="AT254" s="4">
        <v>10000</v>
      </c>
      <c r="AU254" s="4"/>
      <c r="AV254" s="4"/>
      <c r="AW254" s="4">
        <v>2500000</v>
      </c>
      <c r="AX254" s="4"/>
      <c r="AY254" s="4"/>
      <c r="AZ254" s="4"/>
      <c r="BA254" s="4">
        <v>6350300</v>
      </c>
      <c r="BB254" s="4"/>
      <c r="BC254" s="4">
        <v>21305250</v>
      </c>
      <c r="BD254" s="4">
        <v>1199000</v>
      </c>
      <c r="BE254" s="4">
        <v>42580739</v>
      </c>
      <c r="BF254" s="4"/>
      <c r="BG254" s="4">
        <v>3944000</v>
      </c>
      <c r="BH254" s="4">
        <v>181700</v>
      </c>
      <c r="BI254" s="4">
        <v>45132600</v>
      </c>
      <c r="BJ254" s="4">
        <v>123203589</v>
      </c>
      <c r="BK254" s="4"/>
      <c r="BL254" s="17"/>
      <c r="BM254" s="4"/>
      <c r="BN254" s="3"/>
      <c r="BO254" s="3"/>
      <c r="BP254" s="18"/>
      <c r="BQ254" s="18"/>
      <c r="BR254" s="18"/>
      <c r="BS254" s="18"/>
      <c r="BT254" s="18"/>
      <c r="BU254" s="18"/>
      <c r="BV254" s="18"/>
      <c r="BW254" s="18"/>
      <c r="BX254" s="18"/>
      <c r="BY254" s="18"/>
      <c r="BZ254" s="18">
        <v>7.008</v>
      </c>
      <c r="CA254" s="19">
        <v>29.43</v>
      </c>
      <c r="CB254" s="18">
        <v>2.0285203797233304</v>
      </c>
      <c r="CC254" s="3"/>
      <c r="CD254" s="11"/>
      <c r="CE254" s="8"/>
    </row>
    <row r="255" spans="1:83" ht="17.25" customHeight="1">
      <c r="A255" s="20" t="s">
        <v>531</v>
      </c>
      <c r="B255" s="20" t="s">
        <v>532</v>
      </c>
      <c r="C255" s="20" t="s">
        <v>520</v>
      </c>
      <c r="D255" s="21">
        <v>364581700</v>
      </c>
      <c r="E255" s="21">
        <v>699898500</v>
      </c>
      <c r="F255" s="6">
        <v>1064480200</v>
      </c>
      <c r="G255" s="9">
        <v>3636100</v>
      </c>
      <c r="H255" s="9">
        <v>1060844100</v>
      </c>
      <c r="I255" s="12">
        <v>3123915</v>
      </c>
      <c r="J255" s="6">
        <v>1063968015</v>
      </c>
      <c r="K255" s="22">
        <v>9.466999999999999</v>
      </c>
      <c r="L255" s="10">
        <v>29.22</v>
      </c>
      <c r="M255" s="23"/>
      <c r="N255" s="12"/>
      <c r="O255" s="13">
        <v>2659377969</v>
      </c>
      <c r="P255" s="6">
        <f t="shared" si="15"/>
        <v>3723345984</v>
      </c>
      <c r="Q255" s="7">
        <v>17149941.97</v>
      </c>
      <c r="R255" s="7">
        <v>0</v>
      </c>
      <c r="S255" s="14">
        <v>-9073.82</v>
      </c>
      <c r="T255" s="14">
        <f t="shared" si="16"/>
        <v>17140868.15</v>
      </c>
      <c r="U255" s="3"/>
      <c r="V255" s="24">
        <v>17140868.15</v>
      </c>
      <c r="W255" s="15"/>
      <c r="X255" s="15"/>
      <c r="Y255" s="25">
        <v>186167.3</v>
      </c>
      <c r="Z255" s="16">
        <v>46002380.5</v>
      </c>
      <c r="AA255" s="16"/>
      <c r="AB255" s="16"/>
      <c r="AC255" s="16">
        <v>36179928.64</v>
      </c>
      <c r="AD255" s="16"/>
      <c r="AE255" s="16">
        <v>1214794.92</v>
      </c>
      <c r="AF255" s="26">
        <v>100724139.51</v>
      </c>
      <c r="AG255" s="4">
        <v>35030000</v>
      </c>
      <c r="AH255" s="4">
        <v>9155900</v>
      </c>
      <c r="AI255" s="4">
        <v>130149200</v>
      </c>
      <c r="AJ255" s="4">
        <v>30792500</v>
      </c>
      <c r="AK255" s="4">
        <v>3208400</v>
      </c>
      <c r="AL255" s="4">
        <v>79116600</v>
      </c>
      <c r="AM255" s="5">
        <v>287452600</v>
      </c>
      <c r="AN255" s="17">
        <v>5000000</v>
      </c>
      <c r="AO255" s="17">
        <v>31564360.03</v>
      </c>
      <c r="AP255" s="17">
        <v>1402617.45</v>
      </c>
      <c r="AQ255" s="27">
        <v>37966977.480000004</v>
      </c>
      <c r="AR255" s="4">
        <v>39000</v>
      </c>
      <c r="AS255" s="4">
        <v>141750</v>
      </c>
      <c r="AT255" s="4"/>
      <c r="AU255" s="4"/>
      <c r="AV255" s="4"/>
      <c r="AW255" s="4"/>
      <c r="AX255" s="4"/>
      <c r="AY255" s="4"/>
      <c r="AZ255" s="4"/>
      <c r="BA255" s="4"/>
      <c r="BB255" s="4"/>
      <c r="BC255" s="4"/>
      <c r="BD255" s="4">
        <v>3636100</v>
      </c>
      <c r="BE255" s="4"/>
      <c r="BF255" s="4"/>
      <c r="BG255" s="4"/>
      <c r="BH255" s="4"/>
      <c r="BI255" s="4"/>
      <c r="BJ255" s="4">
        <v>3636100</v>
      </c>
      <c r="BK255" s="4"/>
      <c r="BL255" s="17"/>
      <c r="BM255" s="4"/>
      <c r="BN255" s="3"/>
      <c r="BO255" s="3"/>
      <c r="BP255" s="18"/>
      <c r="BQ255" s="18"/>
      <c r="BR255" s="18"/>
      <c r="BS255" s="18"/>
      <c r="BT255" s="18"/>
      <c r="BU255" s="18"/>
      <c r="BV255" s="18"/>
      <c r="BW255" s="18"/>
      <c r="BX255" s="18"/>
      <c r="BY255" s="18"/>
      <c r="BZ255" s="18">
        <v>9.466999999999999</v>
      </c>
      <c r="CA255" s="19">
        <v>29.22</v>
      </c>
      <c r="CB255" s="18">
        <v>2.7052049404710923</v>
      </c>
      <c r="CC255" s="3"/>
      <c r="CD255" s="11"/>
      <c r="CE255" s="8"/>
    </row>
    <row r="256" spans="1:83" ht="17.25" customHeight="1">
      <c r="A256" s="20" t="s">
        <v>533</v>
      </c>
      <c r="B256" s="20" t="s">
        <v>534</v>
      </c>
      <c r="C256" s="20" t="s">
        <v>520</v>
      </c>
      <c r="D256" s="21">
        <v>948660250</v>
      </c>
      <c r="E256" s="21">
        <v>1579495450</v>
      </c>
      <c r="F256" s="6">
        <v>2528155700</v>
      </c>
      <c r="G256" s="9"/>
      <c r="H256" s="9">
        <v>2528155700</v>
      </c>
      <c r="I256" s="12">
        <v>3938089</v>
      </c>
      <c r="J256" s="6">
        <v>2532093789</v>
      </c>
      <c r="K256" s="22">
        <v>4.843</v>
      </c>
      <c r="L256" s="10">
        <v>46.17</v>
      </c>
      <c r="M256" s="23"/>
      <c r="N256" s="12"/>
      <c r="O256" s="13">
        <v>3005285606</v>
      </c>
      <c r="P256" s="6">
        <f t="shared" si="15"/>
        <v>5537379395</v>
      </c>
      <c r="Q256" s="7">
        <v>25505482.36</v>
      </c>
      <c r="R256" s="7">
        <v>0</v>
      </c>
      <c r="S256" s="14">
        <v>-297307.99</v>
      </c>
      <c r="T256" s="14">
        <f t="shared" si="16"/>
        <v>25208174.37</v>
      </c>
      <c r="U256" s="3"/>
      <c r="V256" s="24">
        <v>25208174.37</v>
      </c>
      <c r="W256" s="15"/>
      <c r="X256" s="15"/>
      <c r="Y256" s="25">
        <v>276868.97</v>
      </c>
      <c r="Z256" s="16">
        <v>41344333</v>
      </c>
      <c r="AA256" s="16"/>
      <c r="AB256" s="16"/>
      <c r="AC256" s="16">
        <v>55794425</v>
      </c>
      <c r="AD256" s="16"/>
      <c r="AE256" s="16"/>
      <c r="AF256" s="26">
        <v>122623801.34</v>
      </c>
      <c r="AG256" s="4">
        <v>57979600</v>
      </c>
      <c r="AH256" s="4"/>
      <c r="AI256" s="4">
        <v>39797300</v>
      </c>
      <c r="AJ256" s="4">
        <v>42918600</v>
      </c>
      <c r="AK256" s="4">
        <v>28949300</v>
      </c>
      <c r="AL256" s="4">
        <v>237292800</v>
      </c>
      <c r="AM256" s="5">
        <v>406937600</v>
      </c>
      <c r="AN256" s="17"/>
      <c r="AO256" s="17">
        <v>11551191.75</v>
      </c>
      <c r="AP256" s="17">
        <v>2500000</v>
      </c>
      <c r="AQ256" s="27">
        <v>14051191.75</v>
      </c>
      <c r="AR256" s="4">
        <v>75250</v>
      </c>
      <c r="AS256" s="4">
        <v>99000</v>
      </c>
      <c r="AT256" s="4"/>
      <c r="AU256" s="4"/>
      <c r="AV256" s="4"/>
      <c r="AW256" s="4"/>
      <c r="AX256" s="4"/>
      <c r="AY256" s="4"/>
      <c r="AZ256" s="4"/>
      <c r="BA256" s="4"/>
      <c r="BB256" s="4"/>
      <c r="BC256" s="4"/>
      <c r="BD256" s="4"/>
      <c r="BE256" s="4"/>
      <c r="BF256" s="4"/>
      <c r="BG256" s="4"/>
      <c r="BH256" s="4"/>
      <c r="BI256" s="4"/>
      <c r="BJ256" s="4">
        <v>0</v>
      </c>
      <c r="BK256" s="4"/>
      <c r="BL256" s="17"/>
      <c r="BM256" s="4"/>
      <c r="BN256" s="3"/>
      <c r="BO256" s="3"/>
      <c r="BP256" s="18"/>
      <c r="BQ256" s="18"/>
      <c r="BR256" s="18"/>
      <c r="BS256" s="18"/>
      <c r="BT256" s="18"/>
      <c r="BU256" s="18"/>
      <c r="BV256" s="18"/>
      <c r="BW256" s="18"/>
      <c r="BX256" s="18"/>
      <c r="BY256" s="18"/>
      <c r="BZ256" s="18">
        <v>4.843</v>
      </c>
      <c r="CA256" s="19">
        <v>46.17</v>
      </c>
      <c r="CB256" s="18">
        <v>2.2144735368994883</v>
      </c>
      <c r="CC256" s="3"/>
      <c r="CD256" s="11"/>
      <c r="CE256" s="8"/>
    </row>
    <row r="257" spans="1:83" ht="17.25" customHeight="1">
      <c r="A257" s="20" t="s">
        <v>535</v>
      </c>
      <c r="B257" s="20" t="s">
        <v>536</v>
      </c>
      <c r="C257" s="20" t="s">
        <v>520</v>
      </c>
      <c r="D257" s="21">
        <v>825133200</v>
      </c>
      <c r="E257" s="21">
        <v>1708907575</v>
      </c>
      <c r="F257" s="6">
        <v>2534040775</v>
      </c>
      <c r="G257" s="9">
        <v>2024800</v>
      </c>
      <c r="H257" s="9">
        <v>2532015975</v>
      </c>
      <c r="I257" s="12">
        <v>3236239</v>
      </c>
      <c r="J257" s="6">
        <v>2535252214</v>
      </c>
      <c r="K257" s="22">
        <v>3.645</v>
      </c>
      <c r="L257" s="10">
        <v>47.45</v>
      </c>
      <c r="M257" s="23"/>
      <c r="N257" s="12"/>
      <c r="O257" s="13">
        <v>2841836351</v>
      </c>
      <c r="P257" s="6">
        <f t="shared" si="15"/>
        <v>5377088565</v>
      </c>
      <c r="Q257" s="7">
        <v>24767173.74</v>
      </c>
      <c r="R257" s="7">
        <v>0</v>
      </c>
      <c r="S257" s="14">
        <v>-586898.51</v>
      </c>
      <c r="T257" s="14">
        <f t="shared" si="16"/>
        <v>24180275.229999997</v>
      </c>
      <c r="U257" s="3"/>
      <c r="V257" s="24">
        <v>24180275.229999997</v>
      </c>
      <c r="W257" s="15"/>
      <c r="X257" s="15"/>
      <c r="Y257" s="25">
        <v>268854.43</v>
      </c>
      <c r="Z257" s="16">
        <v>32293717</v>
      </c>
      <c r="AA257" s="16"/>
      <c r="AB257" s="16"/>
      <c r="AC257" s="16">
        <v>33883775.29</v>
      </c>
      <c r="AD257" s="16"/>
      <c r="AE257" s="16">
        <v>1774540</v>
      </c>
      <c r="AF257" s="26">
        <v>92401161.94999999</v>
      </c>
      <c r="AG257" s="4">
        <v>44660800</v>
      </c>
      <c r="AH257" s="4"/>
      <c r="AI257" s="4">
        <v>125188400</v>
      </c>
      <c r="AJ257" s="4">
        <v>16048800</v>
      </c>
      <c r="AK257" s="4"/>
      <c r="AL257" s="4">
        <v>131046850</v>
      </c>
      <c r="AM257" s="5">
        <v>316944850</v>
      </c>
      <c r="AN257" s="17">
        <v>2375000</v>
      </c>
      <c r="AO257" s="17">
        <v>7874157.67</v>
      </c>
      <c r="AP257" s="17">
        <v>475000</v>
      </c>
      <c r="AQ257" s="27">
        <v>10724157.67</v>
      </c>
      <c r="AR257" s="4">
        <v>37000</v>
      </c>
      <c r="AS257" s="4">
        <v>125000</v>
      </c>
      <c r="AT257" s="4"/>
      <c r="AU257" s="4"/>
      <c r="AV257" s="4"/>
      <c r="AW257" s="4"/>
      <c r="AX257" s="4"/>
      <c r="AY257" s="4"/>
      <c r="AZ257" s="4"/>
      <c r="BA257" s="4"/>
      <c r="BB257" s="4"/>
      <c r="BC257" s="4"/>
      <c r="BD257" s="4">
        <v>2024800</v>
      </c>
      <c r="BE257" s="4"/>
      <c r="BF257" s="4"/>
      <c r="BG257" s="4"/>
      <c r="BH257" s="4"/>
      <c r="BI257" s="4"/>
      <c r="BJ257" s="4">
        <v>2024800</v>
      </c>
      <c r="BK257" s="4"/>
      <c r="BL257" s="17"/>
      <c r="BM257" s="4"/>
      <c r="BN257" s="3"/>
      <c r="BO257" s="3"/>
      <c r="BP257" s="18"/>
      <c r="BQ257" s="18"/>
      <c r="BR257" s="18"/>
      <c r="BS257" s="18"/>
      <c r="BT257" s="18"/>
      <c r="BU257" s="18"/>
      <c r="BV257" s="18"/>
      <c r="BW257" s="18"/>
      <c r="BX257" s="18"/>
      <c r="BY257" s="18"/>
      <c r="BZ257" s="18">
        <v>3.645</v>
      </c>
      <c r="CA257" s="19">
        <v>47.45</v>
      </c>
      <c r="CB257" s="18">
        <v>1.7184236568363085</v>
      </c>
      <c r="CC257" s="3"/>
      <c r="CD257" s="11"/>
      <c r="CE257" s="8"/>
    </row>
    <row r="258" spans="1:83" ht="17.25" customHeight="1">
      <c r="A258" s="20" t="s">
        <v>537</v>
      </c>
      <c r="B258" s="20" t="s">
        <v>538</v>
      </c>
      <c r="C258" s="20" t="s">
        <v>520</v>
      </c>
      <c r="D258" s="21">
        <v>763611200</v>
      </c>
      <c r="E258" s="21">
        <v>715649340</v>
      </c>
      <c r="F258" s="6">
        <v>1479260540</v>
      </c>
      <c r="G258" s="9"/>
      <c r="H258" s="9">
        <v>1479260540</v>
      </c>
      <c r="I258" s="12">
        <v>7066284</v>
      </c>
      <c r="J258" s="6">
        <v>1486326824</v>
      </c>
      <c r="K258" s="22">
        <v>6.189</v>
      </c>
      <c r="L258" s="10">
        <v>42.55</v>
      </c>
      <c r="M258" s="23"/>
      <c r="N258" s="12"/>
      <c r="O258" s="13">
        <v>2046622330</v>
      </c>
      <c r="P258" s="6">
        <f t="shared" si="15"/>
        <v>3532949154</v>
      </c>
      <c r="Q258" s="7">
        <v>16272963.41</v>
      </c>
      <c r="R258" s="7">
        <v>0</v>
      </c>
      <c r="S258" s="14">
        <v>-263220.3</v>
      </c>
      <c r="T258" s="14">
        <f t="shared" si="16"/>
        <v>16009743.11</v>
      </c>
      <c r="U258" s="3"/>
      <c r="V258" s="24">
        <v>16009743.11</v>
      </c>
      <c r="W258" s="15"/>
      <c r="X258" s="15"/>
      <c r="Y258" s="25">
        <v>176647.46</v>
      </c>
      <c r="Z258" s="16">
        <v>15418637</v>
      </c>
      <c r="AA258" s="16"/>
      <c r="AB258" s="16">
        <v>961489</v>
      </c>
      <c r="AC258" s="16">
        <v>59412759.27</v>
      </c>
      <c r="AD258" s="16"/>
      <c r="AE258" s="16"/>
      <c r="AF258" s="26">
        <v>91979275.84</v>
      </c>
      <c r="AG258" s="4">
        <v>139076100</v>
      </c>
      <c r="AH258" s="4">
        <v>21669000</v>
      </c>
      <c r="AI258" s="4">
        <v>32006100</v>
      </c>
      <c r="AJ258" s="4">
        <v>66853100</v>
      </c>
      <c r="AK258" s="4"/>
      <c r="AL258" s="4">
        <v>128567290</v>
      </c>
      <c r="AM258" s="5">
        <v>388171590</v>
      </c>
      <c r="AN258" s="17">
        <v>1065000</v>
      </c>
      <c r="AO258" s="17">
        <v>43728370.04</v>
      </c>
      <c r="AP258" s="17">
        <v>119000</v>
      </c>
      <c r="AQ258" s="27">
        <v>44912370.04</v>
      </c>
      <c r="AR258" s="4">
        <v>49750</v>
      </c>
      <c r="AS258" s="4">
        <v>44000</v>
      </c>
      <c r="AT258" s="4"/>
      <c r="AU258" s="4"/>
      <c r="AV258" s="4"/>
      <c r="AW258" s="4"/>
      <c r="AX258" s="4"/>
      <c r="AY258" s="4"/>
      <c r="AZ258" s="4"/>
      <c r="BA258" s="4"/>
      <c r="BB258" s="4"/>
      <c r="BC258" s="4"/>
      <c r="BD258" s="4"/>
      <c r="BE258" s="4"/>
      <c r="BF258" s="4"/>
      <c r="BG258" s="4"/>
      <c r="BH258" s="4"/>
      <c r="BI258" s="4"/>
      <c r="BJ258" s="4">
        <v>0</v>
      </c>
      <c r="BK258" s="4"/>
      <c r="BL258" s="17"/>
      <c r="BM258" s="4"/>
      <c r="BN258" s="3"/>
      <c r="BO258" s="3"/>
      <c r="BP258" s="18"/>
      <c r="BQ258" s="18"/>
      <c r="BR258" s="18"/>
      <c r="BS258" s="18"/>
      <c r="BT258" s="18"/>
      <c r="BU258" s="18"/>
      <c r="BV258" s="18"/>
      <c r="BW258" s="18"/>
      <c r="BX258" s="18"/>
      <c r="BY258" s="18"/>
      <c r="BZ258" s="18">
        <v>6.189</v>
      </c>
      <c r="CA258" s="19">
        <v>42.55</v>
      </c>
      <c r="CB258" s="18">
        <v>2.603470127382422</v>
      </c>
      <c r="CC258" s="4">
        <v>671030640</v>
      </c>
      <c r="CD258" s="29">
        <v>1700000</v>
      </c>
      <c r="CE258" s="30">
        <v>0.253</v>
      </c>
    </row>
    <row r="259" spans="1:83" ht="17.25" customHeight="1">
      <c r="A259" s="20" t="s">
        <v>539</v>
      </c>
      <c r="B259" s="20" t="s">
        <v>540</v>
      </c>
      <c r="C259" s="20" t="s">
        <v>520</v>
      </c>
      <c r="D259" s="21">
        <v>541157445</v>
      </c>
      <c r="E259" s="21">
        <v>662881490</v>
      </c>
      <c r="F259" s="6">
        <v>1204038935</v>
      </c>
      <c r="G259" s="9"/>
      <c r="H259" s="9">
        <v>1204038935</v>
      </c>
      <c r="I259" s="12">
        <v>1291025</v>
      </c>
      <c r="J259" s="6">
        <v>1205329960</v>
      </c>
      <c r="K259" s="22">
        <v>4.132000000000001</v>
      </c>
      <c r="L259" s="10">
        <v>51.83</v>
      </c>
      <c r="M259" s="23"/>
      <c r="N259" s="12"/>
      <c r="O259" s="13">
        <v>1144054034</v>
      </c>
      <c r="P259" s="6">
        <f aca="true" t="shared" si="17" ref="P259:P322">J259-M259+N259+O259</f>
        <v>2349383994</v>
      </c>
      <c r="Q259" s="7">
        <v>10821395.42</v>
      </c>
      <c r="R259" s="7">
        <v>0</v>
      </c>
      <c r="S259" s="14">
        <v>-67913.79</v>
      </c>
      <c r="T259" s="14">
        <f aca="true" t="shared" si="18" ref="T259:T322">Q259+R259+S259</f>
        <v>10753481.63</v>
      </c>
      <c r="U259" s="3"/>
      <c r="V259" s="24">
        <v>10753481.63</v>
      </c>
      <c r="W259" s="15"/>
      <c r="X259" s="15"/>
      <c r="Y259" s="25">
        <v>117469.2</v>
      </c>
      <c r="Z259" s="16">
        <v>17477613</v>
      </c>
      <c r="AA259" s="16"/>
      <c r="AB259" s="16"/>
      <c r="AC259" s="16">
        <v>20682683</v>
      </c>
      <c r="AD259" s="16"/>
      <c r="AE259" s="16">
        <v>761835</v>
      </c>
      <c r="AF259" s="26">
        <v>49793081.83</v>
      </c>
      <c r="AG259" s="4">
        <v>17086400</v>
      </c>
      <c r="AH259" s="4"/>
      <c r="AI259" s="4">
        <v>22253380</v>
      </c>
      <c r="AJ259" s="4">
        <v>6582900</v>
      </c>
      <c r="AK259" s="4"/>
      <c r="AL259" s="4">
        <v>36151900</v>
      </c>
      <c r="AM259" s="5">
        <v>82074580</v>
      </c>
      <c r="AN259" s="17"/>
      <c r="AO259" s="17">
        <v>14195005.36</v>
      </c>
      <c r="AP259" s="17">
        <v>500000</v>
      </c>
      <c r="AQ259" s="27">
        <v>14695005.36</v>
      </c>
      <c r="AR259" s="4">
        <v>14250</v>
      </c>
      <c r="AS259" s="4">
        <v>31750</v>
      </c>
      <c r="AT259" s="4"/>
      <c r="AU259" s="4"/>
      <c r="AV259" s="4"/>
      <c r="AW259" s="4"/>
      <c r="AX259" s="4"/>
      <c r="AY259" s="4"/>
      <c r="AZ259" s="4"/>
      <c r="BA259" s="4"/>
      <c r="BB259" s="4"/>
      <c r="BC259" s="4"/>
      <c r="BD259" s="4"/>
      <c r="BE259" s="4"/>
      <c r="BF259" s="4"/>
      <c r="BG259" s="4"/>
      <c r="BH259" s="4"/>
      <c r="BI259" s="4"/>
      <c r="BJ259" s="4">
        <v>0</v>
      </c>
      <c r="BK259" s="4"/>
      <c r="BL259" s="17"/>
      <c r="BM259" s="4"/>
      <c r="BN259" s="3"/>
      <c r="BO259" s="3"/>
      <c r="BP259" s="18"/>
      <c r="BQ259" s="18"/>
      <c r="BR259" s="18"/>
      <c r="BS259" s="18"/>
      <c r="BT259" s="18"/>
      <c r="BU259" s="18"/>
      <c r="BV259" s="18"/>
      <c r="BW259" s="18"/>
      <c r="BX259" s="18"/>
      <c r="BY259" s="18"/>
      <c r="BZ259" s="18">
        <v>4.132000000000001</v>
      </c>
      <c r="CA259" s="19">
        <v>51.83</v>
      </c>
      <c r="CB259" s="18">
        <v>2.1194101073798324</v>
      </c>
      <c r="CC259" s="4">
        <v>334030125</v>
      </c>
      <c r="CD259" s="29">
        <v>394892</v>
      </c>
      <c r="CE259" s="30">
        <v>0.118</v>
      </c>
    </row>
    <row r="260" spans="1:83" ht="17.25" customHeight="1">
      <c r="A260" s="20" t="s">
        <v>541</v>
      </c>
      <c r="B260" s="20" t="s">
        <v>542</v>
      </c>
      <c r="C260" s="20" t="s">
        <v>520</v>
      </c>
      <c r="D260" s="21">
        <v>443850000</v>
      </c>
      <c r="E260" s="21">
        <v>500751496</v>
      </c>
      <c r="F260" s="6">
        <v>944601496</v>
      </c>
      <c r="G260" s="9">
        <v>4984600</v>
      </c>
      <c r="H260" s="9">
        <v>939616896</v>
      </c>
      <c r="I260" s="12">
        <v>474938</v>
      </c>
      <c r="J260" s="6">
        <v>940091834</v>
      </c>
      <c r="K260" s="22">
        <v>6.498</v>
      </c>
      <c r="L260" s="10">
        <v>34.35</v>
      </c>
      <c r="M260" s="23"/>
      <c r="N260" s="12"/>
      <c r="O260" s="13">
        <v>1839457802</v>
      </c>
      <c r="P260" s="6">
        <f t="shared" si="17"/>
        <v>2779549636</v>
      </c>
      <c r="Q260" s="7">
        <v>12802764.83</v>
      </c>
      <c r="R260" s="7">
        <v>0</v>
      </c>
      <c r="S260" s="14">
        <v>-182082.61</v>
      </c>
      <c r="T260" s="14">
        <f t="shared" si="18"/>
        <v>12620682.22</v>
      </c>
      <c r="U260" s="3"/>
      <c r="V260" s="24">
        <v>12620682.22</v>
      </c>
      <c r="W260" s="15"/>
      <c r="X260" s="15"/>
      <c r="Y260" s="25">
        <v>138977.48</v>
      </c>
      <c r="Z260" s="16">
        <v>14369214</v>
      </c>
      <c r="AA260" s="16"/>
      <c r="AB260" s="16">
        <v>537089</v>
      </c>
      <c r="AC260" s="16">
        <v>32494523</v>
      </c>
      <c r="AD260" s="16"/>
      <c r="AE260" s="16">
        <v>925477</v>
      </c>
      <c r="AF260" s="26">
        <v>61085962.7</v>
      </c>
      <c r="AG260" s="4">
        <v>46817400</v>
      </c>
      <c r="AH260" s="4">
        <v>7679000</v>
      </c>
      <c r="AI260" s="4">
        <v>40462900</v>
      </c>
      <c r="AJ260" s="4">
        <v>17488300</v>
      </c>
      <c r="AK260" s="4"/>
      <c r="AL260" s="4">
        <v>542512400</v>
      </c>
      <c r="AM260" s="5">
        <v>654960000</v>
      </c>
      <c r="AN260" s="17">
        <v>6130794</v>
      </c>
      <c r="AO260" s="17">
        <v>30215740</v>
      </c>
      <c r="AP260" s="17">
        <v>1514178</v>
      </c>
      <c r="AQ260" s="27">
        <v>37860712</v>
      </c>
      <c r="AR260" s="4">
        <v>29750</v>
      </c>
      <c r="AS260" s="4">
        <v>37750</v>
      </c>
      <c r="AT260" s="4"/>
      <c r="AU260" s="4"/>
      <c r="AV260" s="4"/>
      <c r="AW260" s="4"/>
      <c r="AX260" s="4"/>
      <c r="AY260" s="4"/>
      <c r="AZ260" s="4"/>
      <c r="BA260" s="4"/>
      <c r="BB260" s="4"/>
      <c r="BC260" s="4"/>
      <c r="BD260" s="4">
        <v>4984600</v>
      </c>
      <c r="BE260" s="4"/>
      <c r="BF260" s="4"/>
      <c r="BG260" s="4"/>
      <c r="BH260" s="4"/>
      <c r="BI260" s="4"/>
      <c r="BJ260" s="4">
        <v>4984600</v>
      </c>
      <c r="BK260" s="4"/>
      <c r="BL260" s="17"/>
      <c r="BM260" s="4"/>
      <c r="BN260" s="3"/>
      <c r="BO260" s="3"/>
      <c r="BP260" s="18"/>
      <c r="BQ260" s="18"/>
      <c r="BR260" s="18"/>
      <c r="BS260" s="18"/>
      <c r="BT260" s="18"/>
      <c r="BU260" s="18"/>
      <c r="BV260" s="18"/>
      <c r="BW260" s="18"/>
      <c r="BX260" s="18"/>
      <c r="BY260" s="18"/>
      <c r="BZ260" s="18">
        <v>6.498</v>
      </c>
      <c r="CA260" s="19">
        <v>34.35</v>
      </c>
      <c r="CB260" s="18">
        <v>2.1976928171683134</v>
      </c>
      <c r="CC260" s="3"/>
      <c r="CD260" s="11"/>
      <c r="CE260" s="8"/>
    </row>
    <row r="261" spans="1:83" ht="17.25" customHeight="1">
      <c r="A261" s="20" t="s">
        <v>543</v>
      </c>
      <c r="B261" s="20" t="s">
        <v>544</v>
      </c>
      <c r="C261" s="20" t="s">
        <v>545</v>
      </c>
      <c r="D261" s="21">
        <v>316102033</v>
      </c>
      <c r="E261" s="21">
        <v>519654588</v>
      </c>
      <c r="F261" s="6">
        <v>835756621</v>
      </c>
      <c r="G261" s="9"/>
      <c r="H261" s="9">
        <v>835756621</v>
      </c>
      <c r="I261" s="12">
        <v>2157745</v>
      </c>
      <c r="J261" s="6">
        <v>837914366</v>
      </c>
      <c r="K261" s="22">
        <v>2.0029999999999997</v>
      </c>
      <c r="L261" s="10">
        <v>97.95</v>
      </c>
      <c r="M261" s="23"/>
      <c r="N261" s="12"/>
      <c r="O261" s="13">
        <v>19870143</v>
      </c>
      <c r="P261" s="6">
        <f t="shared" si="17"/>
        <v>857784509</v>
      </c>
      <c r="Q261" s="7">
        <v>2473269.63</v>
      </c>
      <c r="R261" s="7">
        <v>0</v>
      </c>
      <c r="S261" s="14">
        <v>-3362.8</v>
      </c>
      <c r="T261" s="14">
        <f t="shared" si="18"/>
        <v>2469906.83</v>
      </c>
      <c r="U261" s="3"/>
      <c r="V261" s="24">
        <v>2469906.83</v>
      </c>
      <c r="W261" s="15">
        <v>208254.88</v>
      </c>
      <c r="X261" s="15"/>
      <c r="Y261" s="25">
        <v>257763.53</v>
      </c>
      <c r="Z261" s="16">
        <v>7760088</v>
      </c>
      <c r="AA261" s="16">
        <v>4337911.17</v>
      </c>
      <c r="AB261" s="16"/>
      <c r="AC261" s="16">
        <v>1407727.99</v>
      </c>
      <c r="AD261" s="16">
        <v>335165.75</v>
      </c>
      <c r="AE261" s="16"/>
      <c r="AF261" s="26">
        <v>16776818.15</v>
      </c>
      <c r="AG261" s="4">
        <v>45617200</v>
      </c>
      <c r="AH261" s="4"/>
      <c r="AI261" s="4">
        <v>11976900</v>
      </c>
      <c r="AJ261" s="4">
        <v>9684500</v>
      </c>
      <c r="AK261" s="4">
        <v>338400</v>
      </c>
      <c r="AL261" s="4">
        <v>3117300</v>
      </c>
      <c r="AM261" s="5">
        <v>70734300</v>
      </c>
      <c r="AN261" s="17">
        <v>748829.37</v>
      </c>
      <c r="AO261" s="17">
        <v>594787.45</v>
      </c>
      <c r="AP261" s="17">
        <v>360000</v>
      </c>
      <c r="AQ261" s="27">
        <v>1703616.8199999998</v>
      </c>
      <c r="AR261" s="4">
        <v>5250</v>
      </c>
      <c r="AS261" s="4">
        <v>34000</v>
      </c>
      <c r="AT261" s="4"/>
      <c r="AU261" s="4"/>
      <c r="AV261" s="4"/>
      <c r="AW261" s="4"/>
      <c r="AX261" s="4"/>
      <c r="AY261" s="4"/>
      <c r="AZ261" s="4"/>
      <c r="BA261" s="4"/>
      <c r="BB261" s="4"/>
      <c r="BC261" s="4"/>
      <c r="BD261" s="4"/>
      <c r="BE261" s="4"/>
      <c r="BF261" s="4"/>
      <c r="BG261" s="4"/>
      <c r="BH261" s="4"/>
      <c r="BI261" s="4"/>
      <c r="BJ261" s="4">
        <v>0</v>
      </c>
      <c r="BK261" s="4"/>
      <c r="BL261" s="17"/>
      <c r="BM261" s="4"/>
      <c r="BN261" s="3"/>
      <c r="BO261" s="3"/>
      <c r="BP261" s="18">
        <v>0.295</v>
      </c>
      <c r="BQ261" s="18">
        <v>0.025</v>
      </c>
      <c r="BR261" s="18">
        <v>0</v>
      </c>
      <c r="BS261" s="18">
        <v>0.031</v>
      </c>
      <c r="BT261" s="18">
        <v>0.927</v>
      </c>
      <c r="BU261" s="18">
        <v>0.517</v>
      </c>
      <c r="BV261" s="18">
        <v>0</v>
      </c>
      <c r="BW261" s="18">
        <v>0.168</v>
      </c>
      <c r="BX261" s="18">
        <v>0.04</v>
      </c>
      <c r="BY261" s="18">
        <v>0</v>
      </c>
      <c r="BZ261" s="18">
        <v>2.0029999999999997</v>
      </c>
      <c r="CA261" s="19">
        <v>97.95</v>
      </c>
      <c r="CB261" s="18">
        <v>1.95583132756248</v>
      </c>
      <c r="CC261" s="3"/>
      <c r="CD261" s="11"/>
      <c r="CE261" s="8"/>
    </row>
    <row r="262" spans="1:83" ht="17.25" customHeight="1">
      <c r="A262" s="20" t="s">
        <v>546</v>
      </c>
      <c r="B262" s="20" t="s">
        <v>547</v>
      </c>
      <c r="C262" s="20" t="s">
        <v>545</v>
      </c>
      <c r="D262" s="21">
        <v>177150328</v>
      </c>
      <c r="E262" s="21">
        <v>353254200</v>
      </c>
      <c r="F262" s="6">
        <v>530404528</v>
      </c>
      <c r="G262" s="9"/>
      <c r="H262" s="9">
        <v>530404528</v>
      </c>
      <c r="I262" s="12">
        <v>803099</v>
      </c>
      <c r="J262" s="6">
        <v>531207627</v>
      </c>
      <c r="K262" s="22">
        <v>2.8169999999999997</v>
      </c>
      <c r="L262" s="10">
        <v>84.37</v>
      </c>
      <c r="M262" s="23"/>
      <c r="N262" s="12"/>
      <c r="O262" s="13">
        <v>99605968</v>
      </c>
      <c r="P262" s="6">
        <f t="shared" si="17"/>
        <v>630813595</v>
      </c>
      <c r="Q262" s="7">
        <v>1818839.22</v>
      </c>
      <c r="R262" s="7">
        <v>0</v>
      </c>
      <c r="S262" s="14">
        <v>-1216.29</v>
      </c>
      <c r="T262" s="14">
        <f t="shared" si="18"/>
        <v>1817622.93</v>
      </c>
      <c r="U262" s="3"/>
      <c r="V262" s="24">
        <v>1817622.93</v>
      </c>
      <c r="W262" s="15">
        <v>153254.78</v>
      </c>
      <c r="X262" s="15"/>
      <c r="Y262" s="25">
        <v>189687.99</v>
      </c>
      <c r="Z262" s="16">
        <v>7413169</v>
      </c>
      <c r="AA262" s="16">
        <v>3450922.19</v>
      </c>
      <c r="AB262" s="16"/>
      <c r="AC262" s="16">
        <v>1673258.34</v>
      </c>
      <c r="AD262" s="16">
        <v>265603.81</v>
      </c>
      <c r="AE262" s="16"/>
      <c r="AF262" s="26">
        <v>14963519.04</v>
      </c>
      <c r="AG262" s="4">
        <v>4233197</v>
      </c>
      <c r="AH262" s="4"/>
      <c r="AI262" s="4">
        <v>18592929</v>
      </c>
      <c r="AJ262" s="4">
        <v>491500</v>
      </c>
      <c r="AK262" s="4">
        <v>693100</v>
      </c>
      <c r="AL262" s="4">
        <v>3679200</v>
      </c>
      <c r="AM262" s="5">
        <v>27689926</v>
      </c>
      <c r="AN262" s="17">
        <v>411000</v>
      </c>
      <c r="AO262" s="17">
        <v>469940.12</v>
      </c>
      <c r="AP262" s="17">
        <v>270000</v>
      </c>
      <c r="AQ262" s="27">
        <v>1150940.12</v>
      </c>
      <c r="AR262" s="4">
        <v>5000</v>
      </c>
      <c r="AS262" s="4">
        <v>32250</v>
      </c>
      <c r="AT262" s="4"/>
      <c r="AU262" s="4"/>
      <c r="AV262" s="4"/>
      <c r="AW262" s="4"/>
      <c r="AX262" s="4"/>
      <c r="AY262" s="4"/>
      <c r="AZ262" s="4"/>
      <c r="BA262" s="4"/>
      <c r="BB262" s="4"/>
      <c r="BC262" s="4"/>
      <c r="BD262" s="4"/>
      <c r="BE262" s="4"/>
      <c r="BF262" s="4"/>
      <c r="BG262" s="4"/>
      <c r="BH262" s="4"/>
      <c r="BI262" s="4"/>
      <c r="BJ262" s="4">
        <v>0</v>
      </c>
      <c r="BK262" s="4"/>
      <c r="BL262" s="17"/>
      <c r="BM262" s="4"/>
      <c r="BN262" s="3"/>
      <c r="BO262" s="3"/>
      <c r="BP262" s="18">
        <v>0.343</v>
      </c>
      <c r="BQ262" s="18">
        <v>0.029</v>
      </c>
      <c r="BR262" s="18">
        <v>0</v>
      </c>
      <c r="BS262" s="18">
        <v>0.036</v>
      </c>
      <c r="BT262" s="18">
        <v>1.396</v>
      </c>
      <c r="BU262" s="18">
        <v>0.649</v>
      </c>
      <c r="BV262" s="18">
        <v>0</v>
      </c>
      <c r="BW262" s="18">
        <v>0.314</v>
      </c>
      <c r="BX262" s="18">
        <v>0.05</v>
      </c>
      <c r="BY262" s="18">
        <v>0</v>
      </c>
      <c r="BZ262" s="18">
        <v>2.8169999999999997</v>
      </c>
      <c r="CA262" s="19">
        <v>84.37</v>
      </c>
      <c r="CB262" s="18">
        <v>2.3720983755906526</v>
      </c>
      <c r="CC262" s="3"/>
      <c r="CD262" s="11"/>
      <c r="CE262" s="8"/>
    </row>
    <row r="263" spans="1:83" ht="17.25" customHeight="1">
      <c r="A263" s="20" t="s">
        <v>548</v>
      </c>
      <c r="B263" s="20" t="s">
        <v>549</v>
      </c>
      <c r="C263" s="20" t="s">
        <v>545</v>
      </c>
      <c r="D263" s="21">
        <v>42864700</v>
      </c>
      <c r="E263" s="21">
        <v>66465700</v>
      </c>
      <c r="F263" s="6">
        <v>109330400</v>
      </c>
      <c r="G263" s="9"/>
      <c r="H263" s="9">
        <v>109330400</v>
      </c>
      <c r="I263" s="12">
        <v>156440</v>
      </c>
      <c r="J263" s="6">
        <v>109486840</v>
      </c>
      <c r="K263" s="22">
        <v>2.201</v>
      </c>
      <c r="L263" s="10">
        <v>94.08</v>
      </c>
      <c r="M263" s="23"/>
      <c r="N263" s="12"/>
      <c r="O263" s="13">
        <v>7563356</v>
      </c>
      <c r="P263" s="6">
        <f t="shared" si="17"/>
        <v>117050196</v>
      </c>
      <c r="Q263" s="7">
        <v>337493.5</v>
      </c>
      <c r="R263" s="7">
        <v>0</v>
      </c>
      <c r="S263" s="14">
        <v>-154</v>
      </c>
      <c r="T263" s="14">
        <f t="shared" si="18"/>
        <v>337339.5</v>
      </c>
      <c r="U263" s="3"/>
      <c r="V263" s="24">
        <v>337339.5</v>
      </c>
      <c r="W263" s="15">
        <v>28443.58</v>
      </c>
      <c r="X263" s="15"/>
      <c r="Y263" s="25">
        <v>35204.82</v>
      </c>
      <c r="Z263" s="16">
        <v>1526773</v>
      </c>
      <c r="AA263" s="16"/>
      <c r="AB263" s="16"/>
      <c r="AC263" s="16">
        <v>481883</v>
      </c>
      <c r="AD263" s="16"/>
      <c r="AE263" s="16"/>
      <c r="AF263" s="26">
        <v>2409643.9</v>
      </c>
      <c r="AG263" s="4">
        <v>3184400</v>
      </c>
      <c r="AH263" s="4"/>
      <c r="AI263" s="4">
        <v>2788500</v>
      </c>
      <c r="AJ263" s="4">
        <v>4217400</v>
      </c>
      <c r="AK263" s="4"/>
      <c r="AL263" s="4">
        <v>1709100</v>
      </c>
      <c r="AM263" s="5">
        <v>11899400</v>
      </c>
      <c r="AN263" s="17">
        <v>58800</v>
      </c>
      <c r="AO263" s="17">
        <v>394575.14</v>
      </c>
      <c r="AP263" s="17">
        <v>89400</v>
      </c>
      <c r="AQ263" s="27">
        <v>542775.14</v>
      </c>
      <c r="AR263" s="4">
        <v>750</v>
      </c>
      <c r="AS263" s="4">
        <v>7750</v>
      </c>
      <c r="AT263" s="4"/>
      <c r="AU263" s="4"/>
      <c r="AV263" s="4"/>
      <c r="AW263" s="4"/>
      <c r="AX263" s="4"/>
      <c r="AY263" s="4"/>
      <c r="AZ263" s="4"/>
      <c r="BA263" s="4"/>
      <c r="BB263" s="4"/>
      <c r="BC263" s="4"/>
      <c r="BD263" s="4"/>
      <c r="BE263" s="4"/>
      <c r="BF263" s="4"/>
      <c r="BG263" s="4"/>
      <c r="BH263" s="4"/>
      <c r="BI263" s="4"/>
      <c r="BJ263" s="4">
        <v>0</v>
      </c>
      <c r="BK263" s="4"/>
      <c r="BL263" s="17"/>
      <c r="BM263" s="4"/>
      <c r="BN263" s="3"/>
      <c r="BO263" s="3"/>
      <c r="BP263" s="18">
        <v>0.309</v>
      </c>
      <c r="BQ263" s="18">
        <v>0.026</v>
      </c>
      <c r="BR263" s="18">
        <v>0</v>
      </c>
      <c r="BS263" s="18">
        <v>0.032</v>
      </c>
      <c r="BT263" s="18">
        <v>1.394</v>
      </c>
      <c r="BU263" s="18">
        <v>0</v>
      </c>
      <c r="BV263" s="18">
        <v>0</v>
      </c>
      <c r="BW263" s="18">
        <v>0.44</v>
      </c>
      <c r="BX263" s="18">
        <v>0</v>
      </c>
      <c r="BY263" s="18">
        <v>0</v>
      </c>
      <c r="BZ263" s="18">
        <v>2.201</v>
      </c>
      <c r="CA263" s="19">
        <v>94.08</v>
      </c>
      <c r="CB263" s="18">
        <v>2.0586414908694386</v>
      </c>
      <c r="CC263" s="3"/>
      <c r="CD263" s="11"/>
      <c r="CE263" s="8"/>
    </row>
    <row r="264" spans="1:83" ht="17.25" customHeight="1">
      <c r="A264" s="20" t="s">
        <v>550</v>
      </c>
      <c r="B264" s="20" t="s">
        <v>551</v>
      </c>
      <c r="C264" s="20" t="s">
        <v>545</v>
      </c>
      <c r="D264" s="21">
        <v>57146808</v>
      </c>
      <c r="E264" s="21">
        <v>90514800</v>
      </c>
      <c r="F264" s="6">
        <v>147661608</v>
      </c>
      <c r="G264" s="9"/>
      <c r="H264" s="9">
        <v>147661608</v>
      </c>
      <c r="I264" s="12">
        <v>873449</v>
      </c>
      <c r="J264" s="6">
        <v>148535057</v>
      </c>
      <c r="K264" s="22">
        <v>2.787</v>
      </c>
      <c r="L264" s="10">
        <v>96.79</v>
      </c>
      <c r="M264" s="23"/>
      <c r="N264" s="12"/>
      <c r="O264" s="13">
        <v>5423861</v>
      </c>
      <c r="P264" s="6">
        <f t="shared" si="17"/>
        <v>153958918</v>
      </c>
      <c r="Q264" s="7">
        <v>443913.26</v>
      </c>
      <c r="R264" s="7">
        <v>0</v>
      </c>
      <c r="S264" s="14">
        <v>-532.9</v>
      </c>
      <c r="T264" s="14">
        <f t="shared" si="18"/>
        <v>443380.36</v>
      </c>
      <c r="U264" s="3"/>
      <c r="V264" s="24">
        <v>443380.36</v>
      </c>
      <c r="W264" s="15">
        <v>37384.71</v>
      </c>
      <c r="X264" s="15"/>
      <c r="Y264" s="25">
        <v>46270.93</v>
      </c>
      <c r="Z264" s="16">
        <v>2075658.5</v>
      </c>
      <c r="AA264" s="16">
        <v>864897.48</v>
      </c>
      <c r="AB264" s="16"/>
      <c r="AC264" s="16">
        <v>641533</v>
      </c>
      <c r="AD264" s="16">
        <v>29707</v>
      </c>
      <c r="AE264" s="16"/>
      <c r="AF264" s="26">
        <v>4138831.98</v>
      </c>
      <c r="AG264" s="4">
        <v>3021600</v>
      </c>
      <c r="AH264" s="4"/>
      <c r="AI264" s="4">
        <v>1776200</v>
      </c>
      <c r="AJ264" s="4">
        <v>3949900</v>
      </c>
      <c r="AK264" s="4">
        <v>290800</v>
      </c>
      <c r="AL264" s="4">
        <v>2224900</v>
      </c>
      <c r="AM264" s="5">
        <v>11263400</v>
      </c>
      <c r="AN264" s="17">
        <v>100000</v>
      </c>
      <c r="AO264" s="17">
        <v>287651</v>
      </c>
      <c r="AP264" s="17">
        <v>44000</v>
      </c>
      <c r="AQ264" s="27">
        <v>431651</v>
      </c>
      <c r="AR264" s="4">
        <v>2250</v>
      </c>
      <c r="AS264" s="4">
        <v>8500</v>
      </c>
      <c r="AT264" s="4"/>
      <c r="AU264" s="4"/>
      <c r="AV264" s="4"/>
      <c r="AW264" s="4"/>
      <c r="AX264" s="4"/>
      <c r="AY264" s="4"/>
      <c r="AZ264" s="4"/>
      <c r="BA264" s="4"/>
      <c r="BB264" s="4"/>
      <c r="BC264" s="4"/>
      <c r="BD264" s="4"/>
      <c r="BE264" s="4"/>
      <c r="BF264" s="4"/>
      <c r="BG264" s="4"/>
      <c r="BH264" s="4"/>
      <c r="BI264" s="4"/>
      <c r="BJ264" s="4">
        <v>0</v>
      </c>
      <c r="BK264" s="4"/>
      <c r="BL264" s="17"/>
      <c r="BM264" s="4"/>
      <c r="BN264" s="3"/>
      <c r="BO264" s="3"/>
      <c r="BP264" s="18">
        <v>0.299</v>
      </c>
      <c r="BQ264" s="18">
        <v>0.026000000000000002</v>
      </c>
      <c r="BR264" s="18">
        <v>0</v>
      </c>
      <c r="BS264" s="18">
        <v>0.032</v>
      </c>
      <c r="BT264" s="18">
        <v>1.398</v>
      </c>
      <c r="BU264" s="18">
        <v>0.582</v>
      </c>
      <c r="BV264" s="18">
        <v>0</v>
      </c>
      <c r="BW264" s="18">
        <v>0.431</v>
      </c>
      <c r="BX264" s="18">
        <v>0.019</v>
      </c>
      <c r="BY264" s="18">
        <v>0</v>
      </c>
      <c r="BZ264" s="18">
        <v>2.787</v>
      </c>
      <c r="CA264" s="19">
        <v>96.79</v>
      </c>
      <c r="CB264" s="18">
        <v>2.6882703735291256</v>
      </c>
      <c r="CC264" s="3"/>
      <c r="CD264" s="11"/>
      <c r="CE264" s="8"/>
    </row>
    <row r="265" spans="1:83" ht="17.25" customHeight="1">
      <c r="A265" s="20" t="s">
        <v>552</v>
      </c>
      <c r="B265" s="20" t="s">
        <v>553</v>
      </c>
      <c r="C265" s="20" t="s">
        <v>545</v>
      </c>
      <c r="D265" s="21">
        <v>136492060</v>
      </c>
      <c r="E265" s="21">
        <v>285976500</v>
      </c>
      <c r="F265" s="6">
        <v>422468560</v>
      </c>
      <c r="G265" s="9"/>
      <c r="H265" s="9">
        <v>422468560</v>
      </c>
      <c r="I265" s="12">
        <v>1150337</v>
      </c>
      <c r="J265" s="6">
        <v>423618897</v>
      </c>
      <c r="K265" s="22">
        <v>2.461</v>
      </c>
      <c r="L265" s="10">
        <v>105.49</v>
      </c>
      <c r="M265" s="23"/>
      <c r="N265" s="12"/>
      <c r="O265" s="13">
        <v>-20282941</v>
      </c>
      <c r="P265" s="6">
        <f t="shared" si="17"/>
        <v>403335956</v>
      </c>
      <c r="Q265" s="7">
        <v>1162947.76</v>
      </c>
      <c r="R265" s="7">
        <v>0</v>
      </c>
      <c r="S265" s="14">
        <v>-10634.35</v>
      </c>
      <c r="T265" s="14">
        <f t="shared" si="18"/>
        <v>1152313.41</v>
      </c>
      <c r="U265" s="3"/>
      <c r="V265" s="24">
        <v>1152313.41</v>
      </c>
      <c r="W265" s="15">
        <v>97161.22</v>
      </c>
      <c r="X265" s="15"/>
      <c r="Y265" s="25">
        <v>120247.53</v>
      </c>
      <c r="Z265" s="16">
        <v>4934915.08</v>
      </c>
      <c r="AA265" s="16">
        <v>2185868.91</v>
      </c>
      <c r="AB265" s="16"/>
      <c r="AC265" s="16">
        <v>1931400</v>
      </c>
      <c r="AD265" s="16"/>
      <c r="AE265" s="16"/>
      <c r="AF265" s="26">
        <v>10421906.15</v>
      </c>
      <c r="AG265" s="4">
        <v>3110100</v>
      </c>
      <c r="AH265" s="4"/>
      <c r="AI265" s="4">
        <v>14072100</v>
      </c>
      <c r="AJ265" s="4">
        <v>4390700</v>
      </c>
      <c r="AK265" s="4">
        <v>311300</v>
      </c>
      <c r="AL265" s="4">
        <v>7280600</v>
      </c>
      <c r="AM265" s="5">
        <v>29164800</v>
      </c>
      <c r="AN265" s="17">
        <v>425000</v>
      </c>
      <c r="AO265" s="17">
        <v>1149804.47</v>
      </c>
      <c r="AP265" s="17">
        <v>170000</v>
      </c>
      <c r="AQ265" s="27">
        <v>1744804.47</v>
      </c>
      <c r="AR265" s="4">
        <v>1000</v>
      </c>
      <c r="AS265" s="4">
        <v>17500</v>
      </c>
      <c r="AT265" s="4"/>
      <c r="AU265" s="4"/>
      <c r="AV265" s="4"/>
      <c r="AW265" s="4"/>
      <c r="AX265" s="4"/>
      <c r="AY265" s="4"/>
      <c r="AZ265" s="4"/>
      <c r="BA265" s="4"/>
      <c r="BB265" s="4"/>
      <c r="BC265" s="4"/>
      <c r="BD265" s="4"/>
      <c r="BE265" s="4"/>
      <c r="BF265" s="4"/>
      <c r="BG265" s="4"/>
      <c r="BH265" s="4"/>
      <c r="BI265" s="4"/>
      <c r="BJ265" s="4">
        <v>0</v>
      </c>
      <c r="BK265" s="4"/>
      <c r="BL265" s="17"/>
      <c r="BM265" s="4"/>
      <c r="BN265" s="3"/>
      <c r="BO265" s="3"/>
      <c r="BP265" s="18">
        <v>0.273</v>
      </c>
      <c r="BQ265" s="18">
        <v>0.023</v>
      </c>
      <c r="BR265" s="18">
        <v>0</v>
      </c>
      <c r="BS265" s="18">
        <v>0.029</v>
      </c>
      <c r="BT265" s="18">
        <v>1.165</v>
      </c>
      <c r="BU265" s="18">
        <v>0.516</v>
      </c>
      <c r="BV265" s="18">
        <v>0</v>
      </c>
      <c r="BW265" s="18">
        <v>0.455</v>
      </c>
      <c r="BX265" s="18">
        <v>0</v>
      </c>
      <c r="BY265" s="18">
        <v>0</v>
      </c>
      <c r="BZ265" s="18">
        <v>2.461</v>
      </c>
      <c r="CA265" s="19">
        <v>105.49</v>
      </c>
      <c r="CB265" s="18">
        <v>2.5839268716226234</v>
      </c>
      <c r="CC265" s="3"/>
      <c r="CD265" s="11"/>
      <c r="CE265" s="8"/>
    </row>
    <row r="266" spans="1:83" ht="17.25" customHeight="1">
      <c r="A266" s="20" t="s">
        <v>554</v>
      </c>
      <c r="B266" s="20" t="s">
        <v>555</v>
      </c>
      <c r="C266" s="20" t="s">
        <v>545</v>
      </c>
      <c r="D266" s="21">
        <v>763893000</v>
      </c>
      <c r="E266" s="21">
        <v>1659248300</v>
      </c>
      <c r="F266" s="6">
        <v>2423141300</v>
      </c>
      <c r="G266" s="9"/>
      <c r="H266" s="9">
        <v>2423141300</v>
      </c>
      <c r="I266" s="12">
        <v>8858764</v>
      </c>
      <c r="J266" s="6">
        <v>2432000064</v>
      </c>
      <c r="K266" s="22">
        <v>2.137</v>
      </c>
      <c r="L266" s="10">
        <v>103.49</v>
      </c>
      <c r="M266" s="23"/>
      <c r="N266" s="12"/>
      <c r="O266" s="13">
        <v>-76967828</v>
      </c>
      <c r="P266" s="6">
        <f t="shared" si="17"/>
        <v>2355032236</v>
      </c>
      <c r="Q266" s="7">
        <v>6790318.14</v>
      </c>
      <c r="R266" s="7">
        <v>0</v>
      </c>
      <c r="S266" s="14">
        <v>-28176.02</v>
      </c>
      <c r="T266" s="14">
        <f t="shared" si="18"/>
        <v>6762142.12</v>
      </c>
      <c r="U266" s="3"/>
      <c r="V266" s="24">
        <v>6762142.12</v>
      </c>
      <c r="W266" s="15">
        <v>570165.12</v>
      </c>
      <c r="X266" s="15"/>
      <c r="Y266" s="25">
        <v>705676.46</v>
      </c>
      <c r="Z266" s="16">
        <v>24552697</v>
      </c>
      <c r="AA266" s="16">
        <v>13739949.19</v>
      </c>
      <c r="AB266" s="16"/>
      <c r="AC266" s="16">
        <v>5139723.94</v>
      </c>
      <c r="AD266" s="16">
        <v>486483.97</v>
      </c>
      <c r="AE266" s="16"/>
      <c r="AF266" s="26">
        <v>51956837.8</v>
      </c>
      <c r="AG266" s="4">
        <v>71685024</v>
      </c>
      <c r="AH266" s="4"/>
      <c r="AI266" s="4">
        <v>197645996</v>
      </c>
      <c r="AJ266" s="4">
        <v>22327685</v>
      </c>
      <c r="AK266" s="4">
        <v>746500</v>
      </c>
      <c r="AL266" s="4">
        <v>14236200</v>
      </c>
      <c r="AM266" s="5">
        <v>306641405</v>
      </c>
      <c r="AN266" s="17">
        <v>3600000</v>
      </c>
      <c r="AO266" s="17">
        <v>2611333.38</v>
      </c>
      <c r="AP266" s="17">
        <v>582500</v>
      </c>
      <c r="AQ266" s="27">
        <v>6793833.38</v>
      </c>
      <c r="AR266" s="4">
        <v>5500</v>
      </c>
      <c r="AS266" s="4">
        <v>88000</v>
      </c>
      <c r="AT266" s="4"/>
      <c r="AU266" s="4"/>
      <c r="AV266" s="4"/>
      <c r="AW266" s="4"/>
      <c r="AX266" s="4"/>
      <c r="AY266" s="4"/>
      <c r="AZ266" s="4"/>
      <c r="BA266" s="4"/>
      <c r="BB266" s="4"/>
      <c r="BC266" s="4"/>
      <c r="BD266" s="4"/>
      <c r="BE266" s="4"/>
      <c r="BF266" s="4"/>
      <c r="BG266" s="4"/>
      <c r="BH266" s="4"/>
      <c r="BI266" s="4"/>
      <c r="BJ266" s="4">
        <v>0</v>
      </c>
      <c r="BK266" s="4"/>
      <c r="BL266" s="17"/>
      <c r="BM266" s="4"/>
      <c r="BN266" s="3"/>
      <c r="BO266" s="3"/>
      <c r="BP266" s="18">
        <v>0.279</v>
      </c>
      <c r="BQ266" s="18">
        <v>0.024</v>
      </c>
      <c r="BR266" s="18">
        <v>0</v>
      </c>
      <c r="BS266" s="18">
        <v>0.030000000000000002</v>
      </c>
      <c r="BT266" s="18">
        <v>1.0090000000000001</v>
      </c>
      <c r="BU266" s="18">
        <v>0.564</v>
      </c>
      <c r="BV266" s="18">
        <v>0</v>
      </c>
      <c r="BW266" s="18">
        <v>0.211</v>
      </c>
      <c r="BX266" s="18">
        <v>0.02</v>
      </c>
      <c r="BY266" s="18">
        <v>0</v>
      </c>
      <c r="BZ266" s="18">
        <v>2.137</v>
      </c>
      <c r="CA266" s="19">
        <v>103.49</v>
      </c>
      <c r="CB266" s="18">
        <v>2.2062049514977424</v>
      </c>
      <c r="CC266" s="3"/>
      <c r="CD266" s="11"/>
      <c r="CE266" s="8"/>
    </row>
    <row r="267" spans="1:83" ht="17.25" customHeight="1">
      <c r="A267" s="20" t="s">
        <v>556</v>
      </c>
      <c r="B267" s="20" t="s">
        <v>557</v>
      </c>
      <c r="C267" s="20" t="s">
        <v>545</v>
      </c>
      <c r="D267" s="21">
        <v>356649820</v>
      </c>
      <c r="E267" s="21">
        <v>552650200</v>
      </c>
      <c r="F267" s="6">
        <v>909300020</v>
      </c>
      <c r="G267" s="9"/>
      <c r="H267" s="9">
        <v>909300020</v>
      </c>
      <c r="I267" s="12">
        <v>1394200</v>
      </c>
      <c r="J267" s="6">
        <v>910694220</v>
      </c>
      <c r="K267" s="22">
        <v>2.061</v>
      </c>
      <c r="L267" s="10">
        <v>92.52</v>
      </c>
      <c r="M267" s="23"/>
      <c r="N267" s="12"/>
      <c r="O267" s="13">
        <v>77404783</v>
      </c>
      <c r="P267" s="6">
        <f t="shared" si="17"/>
        <v>988099003</v>
      </c>
      <c r="Q267" s="7">
        <v>2849008.38</v>
      </c>
      <c r="R267" s="7">
        <v>0</v>
      </c>
      <c r="S267" s="14">
        <v>-2693.74</v>
      </c>
      <c r="T267" s="14">
        <f t="shared" si="18"/>
        <v>2846314.6399999997</v>
      </c>
      <c r="U267" s="3"/>
      <c r="V267" s="24">
        <v>2846314.6399999997</v>
      </c>
      <c r="W267" s="15">
        <v>239988.21</v>
      </c>
      <c r="X267" s="15"/>
      <c r="Y267" s="25">
        <v>297052.34</v>
      </c>
      <c r="Z267" s="16">
        <v>7642622</v>
      </c>
      <c r="AA267" s="16">
        <v>4974378.17</v>
      </c>
      <c r="AB267" s="16"/>
      <c r="AC267" s="16">
        <v>2217461</v>
      </c>
      <c r="AD267" s="16">
        <v>548000</v>
      </c>
      <c r="AE267" s="16"/>
      <c r="AF267" s="26">
        <v>18765816.36</v>
      </c>
      <c r="AG267" s="4">
        <v>3996300</v>
      </c>
      <c r="AH267" s="4"/>
      <c r="AI267" s="4">
        <v>22207800</v>
      </c>
      <c r="AJ267" s="4">
        <v>4066100</v>
      </c>
      <c r="AK267" s="4">
        <v>1615800</v>
      </c>
      <c r="AL267" s="4">
        <v>12144100</v>
      </c>
      <c r="AM267" s="5">
        <v>44030100</v>
      </c>
      <c r="AN267" s="17">
        <v>518000</v>
      </c>
      <c r="AO267" s="17">
        <v>1176977.75</v>
      </c>
      <c r="AP267" s="17">
        <v>416465.64</v>
      </c>
      <c r="AQ267" s="27">
        <v>2111443.39</v>
      </c>
      <c r="AR267" s="4">
        <v>7000</v>
      </c>
      <c r="AS267" s="4">
        <v>44500</v>
      </c>
      <c r="AT267" s="4"/>
      <c r="AU267" s="4"/>
      <c r="AV267" s="4"/>
      <c r="AW267" s="4"/>
      <c r="AX267" s="4"/>
      <c r="AY267" s="4"/>
      <c r="AZ267" s="4"/>
      <c r="BA267" s="4"/>
      <c r="BB267" s="4"/>
      <c r="BC267" s="4"/>
      <c r="BD267" s="4"/>
      <c r="BE267" s="4"/>
      <c r="BF267" s="4"/>
      <c r="BG267" s="4"/>
      <c r="BH267" s="4"/>
      <c r="BI267" s="4"/>
      <c r="BJ267" s="4">
        <v>0</v>
      </c>
      <c r="BK267" s="4"/>
      <c r="BL267" s="17"/>
      <c r="BM267" s="4"/>
      <c r="BN267" s="3"/>
      <c r="BO267" s="3"/>
      <c r="BP267" s="18">
        <v>0.313</v>
      </c>
      <c r="BQ267" s="18">
        <v>0.027</v>
      </c>
      <c r="BR267" s="18">
        <v>0</v>
      </c>
      <c r="BS267" s="18">
        <v>0.033</v>
      </c>
      <c r="BT267" s="18">
        <v>0.839</v>
      </c>
      <c r="BU267" s="18">
        <v>0.546</v>
      </c>
      <c r="BV267" s="18">
        <v>0</v>
      </c>
      <c r="BW267" s="18">
        <v>0.243</v>
      </c>
      <c r="BX267" s="18">
        <v>0.06</v>
      </c>
      <c r="BY267" s="18">
        <v>0</v>
      </c>
      <c r="BZ267" s="18">
        <v>2.061</v>
      </c>
      <c r="CA267" s="19">
        <v>92.52</v>
      </c>
      <c r="CB267" s="18">
        <v>1.8991838169074644</v>
      </c>
      <c r="CC267" s="3"/>
      <c r="CD267" s="11"/>
      <c r="CE267" s="8"/>
    </row>
    <row r="268" spans="1:83" ht="17.25" customHeight="1">
      <c r="A268" s="20" t="s">
        <v>558</v>
      </c>
      <c r="B268" s="20" t="s">
        <v>559</v>
      </c>
      <c r="C268" s="20" t="s">
        <v>545</v>
      </c>
      <c r="D268" s="21">
        <v>353984200</v>
      </c>
      <c r="E268" s="21">
        <v>432148561</v>
      </c>
      <c r="F268" s="6">
        <v>786132761</v>
      </c>
      <c r="G268" s="9"/>
      <c r="H268" s="9">
        <v>786132761</v>
      </c>
      <c r="I268" s="12">
        <v>1831762</v>
      </c>
      <c r="J268" s="6">
        <v>787964523</v>
      </c>
      <c r="K268" s="22">
        <v>1.902</v>
      </c>
      <c r="L268" s="10">
        <v>97.38</v>
      </c>
      <c r="M268" s="23"/>
      <c r="N268" s="12"/>
      <c r="O268" s="13">
        <v>24493751</v>
      </c>
      <c r="P268" s="6">
        <f t="shared" si="17"/>
        <v>812458274</v>
      </c>
      <c r="Q268" s="7">
        <v>2342579.47</v>
      </c>
      <c r="R268" s="7">
        <v>0</v>
      </c>
      <c r="S268" s="14">
        <v>-477.74</v>
      </c>
      <c r="T268" s="14">
        <f t="shared" si="18"/>
        <v>2342101.73</v>
      </c>
      <c r="U268" s="3"/>
      <c r="V268" s="24">
        <v>2342101.73</v>
      </c>
      <c r="W268" s="15">
        <v>197479.87</v>
      </c>
      <c r="X268" s="15"/>
      <c r="Y268" s="25">
        <v>244425</v>
      </c>
      <c r="Z268" s="16">
        <v>6611971</v>
      </c>
      <c r="AA268" s="16">
        <v>4090334.74</v>
      </c>
      <c r="AB268" s="16"/>
      <c r="AC268" s="16">
        <v>1183679</v>
      </c>
      <c r="AD268" s="16">
        <v>315184</v>
      </c>
      <c r="AE268" s="16"/>
      <c r="AF268" s="26">
        <v>14985175.34</v>
      </c>
      <c r="AG268" s="4">
        <v>6217972</v>
      </c>
      <c r="AH268" s="4"/>
      <c r="AI268" s="4">
        <v>11780412</v>
      </c>
      <c r="AJ268" s="4">
        <v>4672200</v>
      </c>
      <c r="AK268" s="4">
        <v>1035700</v>
      </c>
      <c r="AL268" s="4">
        <v>17178500</v>
      </c>
      <c r="AM268" s="5">
        <v>40884784</v>
      </c>
      <c r="AN268" s="17">
        <v>100000</v>
      </c>
      <c r="AO268" s="17">
        <v>1052936.8</v>
      </c>
      <c r="AP268" s="17">
        <v>231799</v>
      </c>
      <c r="AQ268" s="27">
        <v>1384735.8</v>
      </c>
      <c r="AR268" s="4">
        <v>5000</v>
      </c>
      <c r="AS268" s="4">
        <v>39500</v>
      </c>
      <c r="AT268" s="4"/>
      <c r="AU268" s="4"/>
      <c r="AV268" s="4"/>
      <c r="AW268" s="4"/>
      <c r="AX268" s="4"/>
      <c r="AY268" s="4"/>
      <c r="AZ268" s="4"/>
      <c r="BA268" s="4"/>
      <c r="BB268" s="4"/>
      <c r="BC268" s="4"/>
      <c r="BD268" s="4"/>
      <c r="BE268" s="4"/>
      <c r="BF268" s="4"/>
      <c r="BG268" s="4"/>
      <c r="BH268" s="4"/>
      <c r="BI268" s="4"/>
      <c r="BJ268" s="4">
        <v>0</v>
      </c>
      <c r="BK268" s="4"/>
      <c r="BL268" s="17"/>
      <c r="BM268" s="4"/>
      <c r="BN268" s="3"/>
      <c r="BO268" s="3"/>
      <c r="BP268" s="18">
        <v>0.298</v>
      </c>
      <c r="BQ268" s="18">
        <v>0.026000000000000002</v>
      </c>
      <c r="BR268" s="18">
        <v>0</v>
      </c>
      <c r="BS268" s="18">
        <v>0.031</v>
      </c>
      <c r="BT268" s="18">
        <v>0.839</v>
      </c>
      <c r="BU268" s="18">
        <v>0.519</v>
      </c>
      <c r="BV268" s="18">
        <v>0</v>
      </c>
      <c r="BW268" s="18">
        <v>0.15</v>
      </c>
      <c r="BX268" s="18">
        <v>0.039</v>
      </c>
      <c r="BY268" s="18">
        <v>0</v>
      </c>
      <c r="BZ268" s="18">
        <v>1.902</v>
      </c>
      <c r="CA268" s="19">
        <v>97.38</v>
      </c>
      <c r="CB268" s="18">
        <v>1.844423993151432</v>
      </c>
      <c r="CC268" s="3"/>
      <c r="CD268" s="11"/>
      <c r="CE268" s="8"/>
    </row>
    <row r="269" spans="1:83" ht="17.25" customHeight="1">
      <c r="A269" s="20" t="s">
        <v>560</v>
      </c>
      <c r="B269" s="20" t="s">
        <v>561</v>
      </c>
      <c r="C269" s="20" t="s">
        <v>545</v>
      </c>
      <c r="D269" s="21">
        <v>185866500</v>
      </c>
      <c r="E269" s="21">
        <v>279795600</v>
      </c>
      <c r="F269" s="6">
        <v>465662100</v>
      </c>
      <c r="G269" s="9">
        <v>7788300</v>
      </c>
      <c r="H269" s="9">
        <v>457873800</v>
      </c>
      <c r="I269" s="12">
        <v>3508064</v>
      </c>
      <c r="J269" s="6">
        <v>461381864</v>
      </c>
      <c r="K269" s="22">
        <v>2.733</v>
      </c>
      <c r="L269" s="10">
        <v>88.53</v>
      </c>
      <c r="M269" s="23"/>
      <c r="N269" s="12"/>
      <c r="O269" s="13">
        <v>64141489</v>
      </c>
      <c r="P269" s="6">
        <f t="shared" si="17"/>
        <v>525523353</v>
      </c>
      <c r="Q269" s="7">
        <v>1515253.47</v>
      </c>
      <c r="R269" s="7">
        <v>0</v>
      </c>
      <c r="S269" s="14">
        <v>-1151.73</v>
      </c>
      <c r="T269" s="14">
        <f t="shared" si="18"/>
        <v>1514101.74</v>
      </c>
      <c r="U269" s="3"/>
      <c r="V269" s="24">
        <v>1514101.74</v>
      </c>
      <c r="W269" s="15"/>
      <c r="X269" s="15"/>
      <c r="Y269" s="25">
        <v>158013.75</v>
      </c>
      <c r="Z269" s="16">
        <v>5507018.14</v>
      </c>
      <c r="AA269" s="16">
        <v>2505762.99</v>
      </c>
      <c r="AB269" s="16"/>
      <c r="AC269" s="16">
        <v>2747666.43</v>
      </c>
      <c r="AD269" s="16"/>
      <c r="AE269" s="16">
        <v>173964.25</v>
      </c>
      <c r="AF269" s="26">
        <v>12606527.3</v>
      </c>
      <c r="AG269" s="4">
        <v>6015000</v>
      </c>
      <c r="AH269" s="4"/>
      <c r="AI269" s="4">
        <v>37313600</v>
      </c>
      <c r="AJ269" s="4">
        <v>14043900</v>
      </c>
      <c r="AK269" s="4">
        <v>1662500</v>
      </c>
      <c r="AL269" s="4">
        <v>5869600</v>
      </c>
      <c r="AM269" s="5">
        <v>64904600</v>
      </c>
      <c r="AN269" s="17">
        <v>295000</v>
      </c>
      <c r="AO269" s="17">
        <v>1489234</v>
      </c>
      <c r="AP269" s="17">
        <v>253100</v>
      </c>
      <c r="AQ269" s="27">
        <v>2037334</v>
      </c>
      <c r="AR269" s="4">
        <v>4750</v>
      </c>
      <c r="AS269" s="4">
        <v>19000</v>
      </c>
      <c r="AT269" s="4"/>
      <c r="AU269" s="4"/>
      <c r="AV269" s="4"/>
      <c r="AW269" s="4"/>
      <c r="AX269" s="4"/>
      <c r="AY269" s="4"/>
      <c r="AZ269" s="4"/>
      <c r="BA269" s="4"/>
      <c r="BB269" s="4"/>
      <c r="BC269" s="4">
        <v>241600</v>
      </c>
      <c r="BD269" s="4"/>
      <c r="BE269" s="4"/>
      <c r="BF269" s="4"/>
      <c r="BG269" s="4"/>
      <c r="BH269" s="4"/>
      <c r="BI269" s="4">
        <v>7546700</v>
      </c>
      <c r="BJ269" s="4">
        <v>7788300</v>
      </c>
      <c r="BK269" s="4"/>
      <c r="BL269" s="17"/>
      <c r="BM269" s="4"/>
      <c r="BN269" s="3"/>
      <c r="BO269" s="3"/>
      <c r="BP269" s="18">
        <v>0.329</v>
      </c>
      <c r="BQ269" s="18">
        <v>0</v>
      </c>
      <c r="BR269" s="18">
        <v>0</v>
      </c>
      <c r="BS269" s="18">
        <v>0.035</v>
      </c>
      <c r="BT269" s="18">
        <v>1.194</v>
      </c>
      <c r="BU269" s="18">
        <v>0.543</v>
      </c>
      <c r="BV269" s="18">
        <v>0</v>
      </c>
      <c r="BW269" s="18">
        <v>0.595</v>
      </c>
      <c r="BX269" s="18">
        <v>0</v>
      </c>
      <c r="BY269" s="18">
        <v>0.037</v>
      </c>
      <c r="BZ269" s="18">
        <v>2.733</v>
      </c>
      <c r="CA269" s="19">
        <v>88.53</v>
      </c>
      <c r="CB269" s="18">
        <v>2.3988519688106043</v>
      </c>
      <c r="CC269" s="3"/>
      <c r="CD269" s="11"/>
      <c r="CE269" s="8"/>
    </row>
    <row r="270" spans="1:83" ht="17.25" customHeight="1">
      <c r="A270" s="20" t="s">
        <v>562</v>
      </c>
      <c r="B270" s="20" t="s">
        <v>481</v>
      </c>
      <c r="C270" s="20" t="s">
        <v>545</v>
      </c>
      <c r="D270" s="21">
        <v>227108818</v>
      </c>
      <c r="E270" s="21">
        <v>327126200</v>
      </c>
      <c r="F270" s="6">
        <v>554235018</v>
      </c>
      <c r="G270" s="9"/>
      <c r="H270" s="9">
        <v>554235018</v>
      </c>
      <c r="I270" s="12">
        <v>2488136</v>
      </c>
      <c r="J270" s="6">
        <v>556723154</v>
      </c>
      <c r="K270" s="22">
        <v>2.242</v>
      </c>
      <c r="L270" s="10">
        <v>96.01</v>
      </c>
      <c r="M270" s="23"/>
      <c r="N270" s="12"/>
      <c r="O270" s="13">
        <v>25627806</v>
      </c>
      <c r="P270" s="6">
        <f t="shared" si="17"/>
        <v>582350960</v>
      </c>
      <c r="Q270" s="7">
        <v>1679105.8</v>
      </c>
      <c r="R270" s="7">
        <v>0</v>
      </c>
      <c r="S270" s="14">
        <v>-2197.42</v>
      </c>
      <c r="T270" s="14">
        <f t="shared" si="18"/>
        <v>1676908.3800000001</v>
      </c>
      <c r="U270" s="3"/>
      <c r="V270" s="24">
        <v>1676908.3800000001</v>
      </c>
      <c r="W270" s="15">
        <v>141387.69</v>
      </c>
      <c r="X270" s="15"/>
      <c r="Y270" s="25">
        <v>175001.53</v>
      </c>
      <c r="Z270" s="16">
        <v>5435308</v>
      </c>
      <c r="AA270" s="16">
        <v>3330142.42</v>
      </c>
      <c r="AB270" s="16"/>
      <c r="AC270" s="16">
        <v>1440000</v>
      </c>
      <c r="AD270" s="16">
        <v>278000</v>
      </c>
      <c r="AE270" s="16"/>
      <c r="AF270" s="26">
        <v>12476748.02</v>
      </c>
      <c r="AG270" s="4">
        <v>4766500</v>
      </c>
      <c r="AH270" s="4"/>
      <c r="AI270" s="4">
        <v>14538600</v>
      </c>
      <c r="AJ270" s="4">
        <v>11023900</v>
      </c>
      <c r="AK270" s="4">
        <v>450600</v>
      </c>
      <c r="AL270" s="4">
        <v>3450100</v>
      </c>
      <c r="AM270" s="5">
        <v>34229700</v>
      </c>
      <c r="AN270" s="17">
        <v>477525</v>
      </c>
      <c r="AO270" s="17">
        <v>671840.8</v>
      </c>
      <c r="AP270" s="17">
        <v>144997.12</v>
      </c>
      <c r="AQ270" s="27">
        <v>1294362.92</v>
      </c>
      <c r="AR270" s="4">
        <v>3250</v>
      </c>
      <c r="AS270" s="4">
        <v>24500</v>
      </c>
      <c r="AT270" s="4"/>
      <c r="AU270" s="4"/>
      <c r="AV270" s="4"/>
      <c r="AW270" s="4"/>
      <c r="AX270" s="4"/>
      <c r="AY270" s="4"/>
      <c r="AZ270" s="4"/>
      <c r="BA270" s="4"/>
      <c r="BB270" s="4"/>
      <c r="BC270" s="4"/>
      <c r="BD270" s="4"/>
      <c r="BE270" s="4"/>
      <c r="BF270" s="4"/>
      <c r="BG270" s="4"/>
      <c r="BH270" s="4"/>
      <c r="BI270" s="4"/>
      <c r="BJ270" s="4">
        <v>0</v>
      </c>
      <c r="BK270" s="4"/>
      <c r="BL270" s="17"/>
      <c r="BM270" s="4"/>
      <c r="BN270" s="3"/>
      <c r="BO270" s="3"/>
      <c r="BP270" s="18">
        <v>0.302</v>
      </c>
      <c r="BQ270" s="18">
        <v>0.026000000000000002</v>
      </c>
      <c r="BR270" s="18">
        <v>0</v>
      </c>
      <c r="BS270" s="18">
        <v>0.032</v>
      </c>
      <c r="BT270" s="18">
        <v>0.977</v>
      </c>
      <c r="BU270" s="18">
        <v>0.598</v>
      </c>
      <c r="BV270" s="18">
        <v>0</v>
      </c>
      <c r="BW270" s="18">
        <v>0.258</v>
      </c>
      <c r="BX270" s="18">
        <v>0.049</v>
      </c>
      <c r="BY270" s="18">
        <v>0</v>
      </c>
      <c r="BZ270" s="18">
        <v>2.242</v>
      </c>
      <c r="CA270" s="19">
        <v>96.01</v>
      </c>
      <c r="CB270" s="18">
        <v>2.1424791709796445</v>
      </c>
      <c r="CC270" s="3"/>
      <c r="CD270" s="11"/>
      <c r="CE270" s="8"/>
    </row>
    <row r="271" spans="1:83" ht="17.25" customHeight="1">
      <c r="A271" s="20" t="s">
        <v>563</v>
      </c>
      <c r="B271" s="20" t="s">
        <v>564</v>
      </c>
      <c r="C271" s="20" t="s">
        <v>545</v>
      </c>
      <c r="D271" s="21">
        <v>64843500</v>
      </c>
      <c r="E271" s="21">
        <v>83810450</v>
      </c>
      <c r="F271" s="6">
        <v>148653950</v>
      </c>
      <c r="G271" s="9"/>
      <c r="H271" s="9">
        <v>148653950</v>
      </c>
      <c r="I271" s="12">
        <v>725240</v>
      </c>
      <c r="J271" s="6">
        <v>149379190</v>
      </c>
      <c r="K271" s="22">
        <v>2.6519999999999997</v>
      </c>
      <c r="L271" s="10">
        <v>86.87</v>
      </c>
      <c r="M271" s="23"/>
      <c r="N271" s="12"/>
      <c r="O271" s="13">
        <v>24508931</v>
      </c>
      <c r="P271" s="6">
        <f t="shared" si="17"/>
        <v>173888121</v>
      </c>
      <c r="Q271" s="7">
        <v>501375.58</v>
      </c>
      <c r="R271" s="7">
        <v>0</v>
      </c>
      <c r="S271" s="14">
        <v>-382.7</v>
      </c>
      <c r="T271" s="14">
        <f t="shared" si="18"/>
        <v>500992.88</v>
      </c>
      <c r="U271" s="3"/>
      <c r="V271" s="24">
        <v>500992.88</v>
      </c>
      <c r="W271" s="15">
        <v>42242.24</v>
      </c>
      <c r="X271" s="15"/>
      <c r="Y271" s="25">
        <v>52284.01</v>
      </c>
      <c r="Z271" s="16">
        <v>1780162</v>
      </c>
      <c r="AA271" s="16">
        <v>655432.83</v>
      </c>
      <c r="AB271" s="16"/>
      <c r="AC271" s="16">
        <v>930233.28</v>
      </c>
      <c r="AD271" s="16"/>
      <c r="AE271" s="16"/>
      <c r="AF271" s="26">
        <v>3961347.24</v>
      </c>
      <c r="AG271" s="4">
        <v>2832500</v>
      </c>
      <c r="AH271" s="4"/>
      <c r="AI271" s="4">
        <v>5706500</v>
      </c>
      <c r="AJ271" s="4">
        <v>3141400</v>
      </c>
      <c r="AK271" s="4">
        <v>360400</v>
      </c>
      <c r="AL271" s="4">
        <v>1198400</v>
      </c>
      <c r="AM271" s="5">
        <v>13239200</v>
      </c>
      <c r="AN271" s="17">
        <v>186484</v>
      </c>
      <c r="AO271" s="17">
        <v>328849.49</v>
      </c>
      <c r="AP271" s="17">
        <v>220000</v>
      </c>
      <c r="AQ271" s="27">
        <v>735333.49</v>
      </c>
      <c r="AR271" s="4">
        <v>2250</v>
      </c>
      <c r="AS271" s="4">
        <v>10750</v>
      </c>
      <c r="AT271" s="4"/>
      <c r="AU271" s="4"/>
      <c r="AV271" s="4"/>
      <c r="AW271" s="4"/>
      <c r="AX271" s="4"/>
      <c r="AY271" s="4"/>
      <c r="AZ271" s="4"/>
      <c r="BA271" s="4"/>
      <c r="BB271" s="4"/>
      <c r="BC271" s="4"/>
      <c r="BD271" s="4"/>
      <c r="BE271" s="4"/>
      <c r="BF271" s="4"/>
      <c r="BG271" s="4"/>
      <c r="BH271" s="4"/>
      <c r="BI271" s="4"/>
      <c r="BJ271" s="4">
        <v>0</v>
      </c>
      <c r="BK271" s="4"/>
      <c r="BL271" s="17"/>
      <c r="BM271" s="4"/>
      <c r="BN271" s="3"/>
      <c r="BO271" s="3"/>
      <c r="BP271" s="18">
        <v>0.336</v>
      </c>
      <c r="BQ271" s="18">
        <v>0.029</v>
      </c>
      <c r="BR271" s="18">
        <v>0</v>
      </c>
      <c r="BS271" s="18">
        <v>0.036000000000000004</v>
      </c>
      <c r="BT271" s="18">
        <v>1.191</v>
      </c>
      <c r="BU271" s="18">
        <v>0.438</v>
      </c>
      <c r="BV271" s="18">
        <v>0</v>
      </c>
      <c r="BW271" s="18">
        <v>0.622</v>
      </c>
      <c r="BX271" s="18">
        <v>0</v>
      </c>
      <c r="BY271" s="18">
        <v>0</v>
      </c>
      <c r="BZ271" s="18">
        <v>2.6519999999999997</v>
      </c>
      <c r="CA271" s="19">
        <v>86.87</v>
      </c>
      <c r="CB271" s="18">
        <v>2.278101124573081</v>
      </c>
      <c r="CC271" s="3"/>
      <c r="CD271" s="11"/>
      <c r="CE271" s="8"/>
    </row>
    <row r="272" spans="1:83" ht="17.25" customHeight="1">
      <c r="A272" s="20" t="s">
        <v>565</v>
      </c>
      <c r="B272" s="20" t="s">
        <v>566</v>
      </c>
      <c r="C272" s="20" t="s">
        <v>545</v>
      </c>
      <c r="D272" s="21">
        <v>39699790</v>
      </c>
      <c r="E272" s="21">
        <v>99472300</v>
      </c>
      <c r="F272" s="6">
        <v>139172090</v>
      </c>
      <c r="G272" s="9"/>
      <c r="H272" s="9">
        <v>139172090</v>
      </c>
      <c r="I272" s="12">
        <v>289166</v>
      </c>
      <c r="J272" s="6">
        <v>139461256</v>
      </c>
      <c r="K272" s="22">
        <v>2.856</v>
      </c>
      <c r="L272" s="10">
        <v>76.83</v>
      </c>
      <c r="M272" s="23"/>
      <c r="N272" s="12"/>
      <c r="O272" s="13">
        <v>42269986</v>
      </c>
      <c r="P272" s="6">
        <f t="shared" si="17"/>
        <v>181731242</v>
      </c>
      <c r="Q272" s="7">
        <v>523989.83</v>
      </c>
      <c r="R272" s="7">
        <v>0</v>
      </c>
      <c r="S272" s="14">
        <v>-959.6</v>
      </c>
      <c r="T272" s="14">
        <f t="shared" si="18"/>
        <v>523030.23000000004</v>
      </c>
      <c r="U272" s="3"/>
      <c r="V272" s="24">
        <v>523030.23000000004</v>
      </c>
      <c r="W272" s="15">
        <v>44100.26</v>
      </c>
      <c r="X272" s="15"/>
      <c r="Y272" s="25">
        <v>54583.47</v>
      </c>
      <c r="Z272" s="16">
        <v>1639802</v>
      </c>
      <c r="AA272" s="16">
        <v>1036112.18</v>
      </c>
      <c r="AB272" s="16"/>
      <c r="AC272" s="16">
        <v>670000</v>
      </c>
      <c r="AD272" s="16">
        <v>14000</v>
      </c>
      <c r="AE272" s="16"/>
      <c r="AF272" s="26">
        <v>3981628.14</v>
      </c>
      <c r="AG272" s="4"/>
      <c r="AH272" s="4"/>
      <c r="AI272" s="4">
        <v>2419642</v>
      </c>
      <c r="AJ272" s="4">
        <v>554200</v>
      </c>
      <c r="AK272" s="4">
        <v>124500</v>
      </c>
      <c r="AL272" s="4">
        <v>2591100</v>
      </c>
      <c r="AM272" s="5">
        <v>5689442</v>
      </c>
      <c r="AN272" s="17">
        <v>262000</v>
      </c>
      <c r="AO272" s="17">
        <v>229987.51</v>
      </c>
      <c r="AP272" s="17">
        <v>57811.02</v>
      </c>
      <c r="AQ272" s="27">
        <v>549798.53</v>
      </c>
      <c r="AR272" s="4">
        <v>1750</v>
      </c>
      <c r="AS272" s="4">
        <v>8000</v>
      </c>
      <c r="AT272" s="4"/>
      <c r="AU272" s="4"/>
      <c r="AV272" s="4"/>
      <c r="AW272" s="4"/>
      <c r="AX272" s="4"/>
      <c r="AY272" s="4"/>
      <c r="AZ272" s="4"/>
      <c r="BA272" s="4"/>
      <c r="BB272" s="4"/>
      <c r="BC272" s="4"/>
      <c r="BD272" s="4"/>
      <c r="BE272" s="4"/>
      <c r="BF272" s="4"/>
      <c r="BG272" s="4"/>
      <c r="BH272" s="4"/>
      <c r="BI272" s="4"/>
      <c r="BJ272" s="4">
        <v>0</v>
      </c>
      <c r="BK272" s="4"/>
      <c r="BL272" s="17"/>
      <c r="BM272" s="4"/>
      <c r="BN272" s="3"/>
      <c r="BO272" s="3"/>
      <c r="BP272" s="18">
        <v>0.376</v>
      </c>
      <c r="BQ272" s="18">
        <v>0.032</v>
      </c>
      <c r="BR272" s="18">
        <v>0</v>
      </c>
      <c r="BS272" s="18">
        <v>0.04</v>
      </c>
      <c r="BT272" s="18">
        <v>1.176</v>
      </c>
      <c r="BU272" s="18">
        <v>0.742</v>
      </c>
      <c r="BV272" s="18">
        <v>0</v>
      </c>
      <c r="BW272" s="18">
        <v>0.48</v>
      </c>
      <c r="BX272" s="18">
        <v>0.01</v>
      </c>
      <c r="BY272" s="18">
        <v>0</v>
      </c>
      <c r="BZ272" s="18">
        <v>2.856</v>
      </c>
      <c r="CA272" s="19">
        <v>76.83</v>
      </c>
      <c r="CB272" s="18">
        <v>2.1909431180798293</v>
      </c>
      <c r="CC272" s="3"/>
      <c r="CD272" s="11"/>
      <c r="CE272" s="8"/>
    </row>
    <row r="273" spans="1:83" ht="17.25" customHeight="1">
      <c r="A273" s="20" t="s">
        <v>567</v>
      </c>
      <c r="B273" s="20" t="s">
        <v>568</v>
      </c>
      <c r="C273" s="20" t="s">
        <v>545</v>
      </c>
      <c r="D273" s="21">
        <v>39617700</v>
      </c>
      <c r="E273" s="21">
        <v>83685135</v>
      </c>
      <c r="F273" s="6">
        <v>123302835</v>
      </c>
      <c r="G273" s="9"/>
      <c r="H273" s="9">
        <v>123302835</v>
      </c>
      <c r="I273" s="12">
        <v>655093</v>
      </c>
      <c r="J273" s="6">
        <v>123957928</v>
      </c>
      <c r="K273" s="22">
        <v>3.0629999999999997</v>
      </c>
      <c r="L273" s="10">
        <v>90.98</v>
      </c>
      <c r="M273" s="23"/>
      <c r="N273" s="12"/>
      <c r="O273" s="13">
        <v>12536163</v>
      </c>
      <c r="P273" s="6">
        <f t="shared" si="17"/>
        <v>136494091</v>
      </c>
      <c r="Q273" s="7">
        <v>393556.52</v>
      </c>
      <c r="R273" s="7">
        <v>0</v>
      </c>
      <c r="S273" s="14">
        <v>-1458.52</v>
      </c>
      <c r="T273" s="14">
        <f t="shared" si="18"/>
        <v>392098</v>
      </c>
      <c r="U273" s="3"/>
      <c r="V273" s="24">
        <v>392098</v>
      </c>
      <c r="W273" s="15">
        <v>33059.88</v>
      </c>
      <c r="X273" s="15"/>
      <c r="Y273" s="25">
        <v>40916.06</v>
      </c>
      <c r="Z273" s="16">
        <v>1990013</v>
      </c>
      <c r="AA273" s="16">
        <v>803947.03</v>
      </c>
      <c r="AB273" s="16"/>
      <c r="AC273" s="16">
        <v>535738</v>
      </c>
      <c r="AD273" s="16"/>
      <c r="AE273" s="16"/>
      <c r="AF273" s="26">
        <v>3795771.9699999997</v>
      </c>
      <c r="AG273" s="4">
        <v>3066800</v>
      </c>
      <c r="AH273" s="4"/>
      <c r="AI273" s="4">
        <v>2208300</v>
      </c>
      <c r="AJ273" s="4">
        <v>1425400</v>
      </c>
      <c r="AK273" s="4">
        <v>290000</v>
      </c>
      <c r="AL273" s="4">
        <v>3582500</v>
      </c>
      <c r="AM273" s="5">
        <v>10573000</v>
      </c>
      <c r="AN273" s="17">
        <v>120000</v>
      </c>
      <c r="AO273" s="17">
        <v>173022</v>
      </c>
      <c r="AP273" s="17">
        <v>120000</v>
      </c>
      <c r="AQ273" s="27">
        <v>413022</v>
      </c>
      <c r="AR273" s="4">
        <v>1750</v>
      </c>
      <c r="AS273" s="4">
        <v>9250</v>
      </c>
      <c r="AT273" s="4"/>
      <c r="AU273" s="4"/>
      <c r="AV273" s="4"/>
      <c r="AW273" s="4"/>
      <c r="AX273" s="4"/>
      <c r="AY273" s="4"/>
      <c r="AZ273" s="4"/>
      <c r="BA273" s="4"/>
      <c r="BB273" s="4"/>
      <c r="BC273" s="4"/>
      <c r="BD273" s="4"/>
      <c r="BE273" s="4"/>
      <c r="BF273" s="4"/>
      <c r="BG273" s="4"/>
      <c r="BH273" s="4"/>
      <c r="BI273" s="4"/>
      <c r="BJ273" s="4">
        <v>0</v>
      </c>
      <c r="BK273" s="4"/>
      <c r="BL273" s="17"/>
      <c r="BM273" s="4"/>
      <c r="BN273" s="3"/>
      <c r="BO273" s="3"/>
      <c r="BP273" s="18">
        <v>0.317</v>
      </c>
      <c r="BQ273" s="18">
        <v>0.027</v>
      </c>
      <c r="BR273" s="18">
        <v>0</v>
      </c>
      <c r="BS273" s="18">
        <v>0.034</v>
      </c>
      <c r="BT273" s="18">
        <v>1.605</v>
      </c>
      <c r="BU273" s="18">
        <v>0.648</v>
      </c>
      <c r="BV273" s="18">
        <v>0</v>
      </c>
      <c r="BW273" s="18">
        <v>0.432</v>
      </c>
      <c r="BX273" s="18">
        <v>0</v>
      </c>
      <c r="BY273" s="18">
        <v>0</v>
      </c>
      <c r="BZ273" s="18">
        <v>3.0629999999999997</v>
      </c>
      <c r="CA273" s="19">
        <v>90.98</v>
      </c>
      <c r="CB273" s="18">
        <v>2.7809057096837986</v>
      </c>
      <c r="CC273" s="3"/>
      <c r="CD273" s="11"/>
      <c r="CE273" s="8"/>
    </row>
    <row r="274" spans="1:83" ht="17.25" customHeight="1">
      <c r="A274" s="20" t="s">
        <v>569</v>
      </c>
      <c r="B274" s="20" t="s">
        <v>570</v>
      </c>
      <c r="C274" s="20" t="s">
        <v>545</v>
      </c>
      <c r="D274" s="21">
        <v>171751700</v>
      </c>
      <c r="E274" s="21">
        <v>204521000</v>
      </c>
      <c r="F274" s="6">
        <v>376272700</v>
      </c>
      <c r="G274" s="9">
        <v>154600</v>
      </c>
      <c r="H274" s="9">
        <v>376118100</v>
      </c>
      <c r="I274" s="12">
        <v>925117</v>
      </c>
      <c r="J274" s="6">
        <v>377043217</v>
      </c>
      <c r="K274" s="22">
        <v>3.159</v>
      </c>
      <c r="L274" s="10">
        <v>92.53</v>
      </c>
      <c r="M274" s="23"/>
      <c r="N274" s="12"/>
      <c r="O274" s="13">
        <v>33372169</v>
      </c>
      <c r="P274" s="6">
        <f t="shared" si="17"/>
        <v>410415386</v>
      </c>
      <c r="Q274" s="7">
        <v>1183360.04</v>
      </c>
      <c r="R274" s="7">
        <v>0</v>
      </c>
      <c r="S274" s="14">
        <v>-4144.46</v>
      </c>
      <c r="T274" s="14">
        <f t="shared" si="18"/>
        <v>1179215.58</v>
      </c>
      <c r="U274" s="3"/>
      <c r="V274" s="24">
        <v>1179215.58</v>
      </c>
      <c r="W274" s="15">
        <v>99420.79</v>
      </c>
      <c r="X274" s="15"/>
      <c r="Y274" s="25">
        <v>123063.62</v>
      </c>
      <c r="Z274" s="16">
        <v>5343727</v>
      </c>
      <c r="AA274" s="16">
        <v>2187434.29</v>
      </c>
      <c r="AB274" s="16"/>
      <c r="AC274" s="16">
        <v>2975990.32</v>
      </c>
      <c r="AD274" s="16"/>
      <c r="AE274" s="16"/>
      <c r="AF274" s="26">
        <v>11908851.600000001</v>
      </c>
      <c r="AG274" s="4">
        <v>6181500</v>
      </c>
      <c r="AH274" s="4"/>
      <c r="AI274" s="4">
        <v>23413900</v>
      </c>
      <c r="AJ274" s="4">
        <v>4119700</v>
      </c>
      <c r="AK274" s="4">
        <v>0</v>
      </c>
      <c r="AL274" s="4">
        <v>275800</v>
      </c>
      <c r="AM274" s="5">
        <v>33990900</v>
      </c>
      <c r="AN274" s="17">
        <v>582000</v>
      </c>
      <c r="AO274" s="17">
        <v>2534938.76</v>
      </c>
      <c r="AP274" s="17">
        <v>180600</v>
      </c>
      <c r="AQ274" s="27">
        <v>3297538.76</v>
      </c>
      <c r="AR274" s="4">
        <v>5750</v>
      </c>
      <c r="AS274" s="4">
        <v>23000</v>
      </c>
      <c r="AT274" s="4"/>
      <c r="AU274" s="4"/>
      <c r="AV274" s="4"/>
      <c r="AW274" s="4"/>
      <c r="AX274" s="4"/>
      <c r="AY274" s="4"/>
      <c r="AZ274" s="4"/>
      <c r="BA274" s="4"/>
      <c r="BB274" s="4"/>
      <c r="BC274" s="4">
        <v>154600</v>
      </c>
      <c r="BD274" s="4"/>
      <c r="BE274" s="4"/>
      <c r="BF274" s="4"/>
      <c r="BG274" s="4"/>
      <c r="BH274" s="4"/>
      <c r="BI274" s="4"/>
      <c r="BJ274" s="4">
        <v>154600</v>
      </c>
      <c r="BK274" s="4"/>
      <c r="BL274" s="17"/>
      <c r="BM274" s="4"/>
      <c r="BN274" s="3"/>
      <c r="BO274" s="3"/>
      <c r="BP274" s="18">
        <v>0.313</v>
      </c>
      <c r="BQ274" s="18">
        <v>0.027</v>
      </c>
      <c r="BR274" s="18">
        <v>0</v>
      </c>
      <c r="BS274" s="18">
        <v>0.033</v>
      </c>
      <c r="BT274" s="18">
        <v>1.417</v>
      </c>
      <c r="BU274" s="18">
        <v>0.58</v>
      </c>
      <c r="BV274" s="18">
        <v>0</v>
      </c>
      <c r="BW274" s="18">
        <v>0.789</v>
      </c>
      <c r="BX274" s="18">
        <v>0</v>
      </c>
      <c r="BY274" s="18">
        <v>0</v>
      </c>
      <c r="BZ274" s="18">
        <v>3.159</v>
      </c>
      <c r="CA274" s="19">
        <v>92.53</v>
      </c>
      <c r="CB274" s="18">
        <v>2.901658175164028</v>
      </c>
      <c r="CC274" s="3"/>
      <c r="CD274" s="11"/>
      <c r="CE274" s="8"/>
    </row>
    <row r="275" spans="1:83" ht="17.25" customHeight="1">
      <c r="A275" s="20" t="s">
        <v>571</v>
      </c>
      <c r="B275" s="20" t="s">
        <v>572</v>
      </c>
      <c r="C275" s="20" t="s">
        <v>545</v>
      </c>
      <c r="D275" s="21">
        <v>266951600</v>
      </c>
      <c r="E275" s="21">
        <v>501334600</v>
      </c>
      <c r="F275" s="6">
        <v>768286200</v>
      </c>
      <c r="G275" s="9"/>
      <c r="H275" s="9">
        <v>768286200</v>
      </c>
      <c r="I275" s="12">
        <v>1938850</v>
      </c>
      <c r="J275" s="6">
        <v>770225050</v>
      </c>
      <c r="K275" s="22">
        <v>1.9729999999999999</v>
      </c>
      <c r="L275" s="10">
        <v>98.25</v>
      </c>
      <c r="M275" s="23"/>
      <c r="N275" s="12"/>
      <c r="O275" s="13">
        <v>16522303</v>
      </c>
      <c r="P275" s="6">
        <f t="shared" si="17"/>
        <v>786747353</v>
      </c>
      <c r="Q275" s="7">
        <v>2268446.58</v>
      </c>
      <c r="R275" s="7">
        <v>0</v>
      </c>
      <c r="S275" s="14">
        <v>-2284.78</v>
      </c>
      <c r="T275" s="14">
        <f t="shared" si="18"/>
        <v>2266161.8000000003</v>
      </c>
      <c r="U275" s="3"/>
      <c r="V275" s="24">
        <v>2266161.8000000003</v>
      </c>
      <c r="W275" s="15">
        <v>191071.81</v>
      </c>
      <c r="X275" s="15"/>
      <c r="Y275" s="25">
        <v>236496.76</v>
      </c>
      <c r="Z275" s="16">
        <v>8416472</v>
      </c>
      <c r="AA275" s="16">
        <v>4079542.76</v>
      </c>
      <c r="AB275" s="16"/>
      <c r="AC275" s="16"/>
      <c r="AD275" s="16"/>
      <c r="AE275" s="16"/>
      <c r="AF275" s="26">
        <v>15189745.13</v>
      </c>
      <c r="AG275" s="4">
        <v>8428500</v>
      </c>
      <c r="AH275" s="4"/>
      <c r="AI275" s="4">
        <v>25079800</v>
      </c>
      <c r="AJ275" s="4">
        <v>5893000</v>
      </c>
      <c r="AK275" s="4"/>
      <c r="AL275" s="4">
        <v>2400200</v>
      </c>
      <c r="AM275" s="5">
        <v>41801500</v>
      </c>
      <c r="AN275" s="17">
        <v>1744520.5</v>
      </c>
      <c r="AO275" s="17">
        <v>3404803.89</v>
      </c>
      <c r="AP275" s="17">
        <v>250000</v>
      </c>
      <c r="AQ275" s="27">
        <v>5399324.390000001</v>
      </c>
      <c r="AR275" s="4">
        <v>10250</v>
      </c>
      <c r="AS275" s="4">
        <v>66000</v>
      </c>
      <c r="AT275" s="4"/>
      <c r="AU275" s="4"/>
      <c r="AV275" s="4"/>
      <c r="AW275" s="4"/>
      <c r="AX275" s="4"/>
      <c r="AY275" s="4"/>
      <c r="AZ275" s="4"/>
      <c r="BA275" s="4"/>
      <c r="BB275" s="4"/>
      <c r="BC275" s="4"/>
      <c r="BD275" s="4"/>
      <c r="BE275" s="4"/>
      <c r="BF275" s="4"/>
      <c r="BG275" s="4"/>
      <c r="BH275" s="4"/>
      <c r="BI275" s="4"/>
      <c r="BJ275" s="4">
        <v>0</v>
      </c>
      <c r="BK275" s="4"/>
      <c r="BL275" s="17"/>
      <c r="BM275" s="4"/>
      <c r="BN275" s="3"/>
      <c r="BO275" s="3"/>
      <c r="BP275" s="18">
        <v>0.295</v>
      </c>
      <c r="BQ275" s="18">
        <v>0.025</v>
      </c>
      <c r="BR275" s="18">
        <v>0</v>
      </c>
      <c r="BS275" s="18">
        <v>0.031</v>
      </c>
      <c r="BT275" s="18">
        <v>1.093</v>
      </c>
      <c r="BU275" s="18">
        <v>0.529</v>
      </c>
      <c r="BV275" s="18">
        <v>0</v>
      </c>
      <c r="BW275" s="18">
        <v>0</v>
      </c>
      <c r="BX275" s="18">
        <v>0</v>
      </c>
      <c r="BY275" s="18">
        <v>0</v>
      </c>
      <c r="BZ275" s="18">
        <v>1.9729999999999999</v>
      </c>
      <c r="CA275" s="19">
        <v>98.25</v>
      </c>
      <c r="CB275" s="18">
        <v>1.930701777651866</v>
      </c>
      <c r="CC275" s="3"/>
      <c r="CD275" s="11"/>
      <c r="CE275" s="8"/>
    </row>
    <row r="276" spans="1:83" ht="17.25" customHeight="1">
      <c r="A276" s="20" t="s">
        <v>573</v>
      </c>
      <c r="B276" s="20" t="s">
        <v>574</v>
      </c>
      <c r="C276" s="20" t="s">
        <v>545</v>
      </c>
      <c r="D276" s="21">
        <v>262263800</v>
      </c>
      <c r="E276" s="21">
        <v>344283800</v>
      </c>
      <c r="F276" s="6">
        <v>606547600</v>
      </c>
      <c r="G276" s="9"/>
      <c r="H276" s="9">
        <v>606547600</v>
      </c>
      <c r="I276" s="12">
        <v>1559512</v>
      </c>
      <c r="J276" s="6">
        <v>608107112</v>
      </c>
      <c r="K276" s="22">
        <v>2.036</v>
      </c>
      <c r="L276" s="10">
        <v>92.06</v>
      </c>
      <c r="M276" s="23"/>
      <c r="N276" s="12"/>
      <c r="O276" s="13">
        <v>55389259</v>
      </c>
      <c r="P276" s="6">
        <f t="shared" si="17"/>
        <v>663496371</v>
      </c>
      <c r="Q276" s="7">
        <v>1913074.21</v>
      </c>
      <c r="R276" s="7">
        <v>0</v>
      </c>
      <c r="S276" s="14">
        <v>-5125.32</v>
      </c>
      <c r="T276" s="14">
        <f t="shared" si="18"/>
        <v>1907948.89</v>
      </c>
      <c r="U276" s="3"/>
      <c r="V276" s="24">
        <v>1907948.89</v>
      </c>
      <c r="W276" s="15">
        <v>160863.97</v>
      </c>
      <c r="X276" s="15"/>
      <c r="Y276" s="25">
        <v>199102.07</v>
      </c>
      <c r="Z276" s="16">
        <v>5425640</v>
      </c>
      <c r="AA276" s="16">
        <v>3340690.83</v>
      </c>
      <c r="AB276" s="16"/>
      <c r="AC276" s="16">
        <v>1162954</v>
      </c>
      <c r="AD276" s="16">
        <v>182500</v>
      </c>
      <c r="AE276" s="16"/>
      <c r="AF276" s="26">
        <v>12379699.76</v>
      </c>
      <c r="AG276" s="4">
        <v>3978650</v>
      </c>
      <c r="AH276" s="4"/>
      <c r="AI276" s="4">
        <v>10475900</v>
      </c>
      <c r="AJ276" s="4">
        <v>5733300</v>
      </c>
      <c r="AK276" s="4">
        <v>296600</v>
      </c>
      <c r="AL276" s="4">
        <v>8483200</v>
      </c>
      <c r="AM276" s="5">
        <v>28967650</v>
      </c>
      <c r="AN276" s="17">
        <v>657000</v>
      </c>
      <c r="AO276" s="17">
        <v>548153.73</v>
      </c>
      <c r="AP276" s="17">
        <v>403253</v>
      </c>
      <c r="AQ276" s="27">
        <v>1608406.73</v>
      </c>
      <c r="AR276" s="4">
        <v>7250</v>
      </c>
      <c r="AS276" s="4">
        <v>28000</v>
      </c>
      <c r="AT276" s="4"/>
      <c r="AU276" s="4"/>
      <c r="AV276" s="4"/>
      <c r="AW276" s="4"/>
      <c r="AX276" s="4"/>
      <c r="AY276" s="4"/>
      <c r="AZ276" s="4"/>
      <c r="BA276" s="4"/>
      <c r="BB276" s="4"/>
      <c r="BC276" s="4"/>
      <c r="BD276" s="4"/>
      <c r="BE276" s="4"/>
      <c r="BF276" s="4"/>
      <c r="BG276" s="4"/>
      <c r="BH276" s="4"/>
      <c r="BI276" s="4"/>
      <c r="BJ276" s="4">
        <v>0</v>
      </c>
      <c r="BK276" s="4"/>
      <c r="BL276" s="17"/>
      <c r="BM276" s="4"/>
      <c r="BN276" s="3"/>
      <c r="BO276" s="3"/>
      <c r="BP276" s="18">
        <v>0.314</v>
      </c>
      <c r="BQ276" s="18">
        <v>0.027</v>
      </c>
      <c r="BR276" s="18">
        <v>0</v>
      </c>
      <c r="BS276" s="18">
        <v>0.033</v>
      </c>
      <c r="BT276" s="18">
        <v>0.892</v>
      </c>
      <c r="BU276" s="18">
        <v>0.549</v>
      </c>
      <c r="BV276" s="18">
        <v>0</v>
      </c>
      <c r="BW276" s="18">
        <v>0.191</v>
      </c>
      <c r="BX276" s="18">
        <v>0.03</v>
      </c>
      <c r="BY276" s="18">
        <v>0</v>
      </c>
      <c r="BZ276" s="18">
        <v>2.036</v>
      </c>
      <c r="CA276" s="19">
        <v>92.06</v>
      </c>
      <c r="CB276" s="18">
        <v>1.865827802696452</v>
      </c>
      <c r="CC276" s="3"/>
      <c r="CD276" s="11"/>
      <c r="CE276" s="8"/>
    </row>
    <row r="277" spans="1:83" ht="17.25" customHeight="1">
      <c r="A277" s="20" t="s">
        <v>575</v>
      </c>
      <c r="B277" s="20" t="s">
        <v>576</v>
      </c>
      <c r="C277" s="20" t="s">
        <v>545</v>
      </c>
      <c r="D277" s="21">
        <v>362390062</v>
      </c>
      <c r="E277" s="21">
        <v>356618300</v>
      </c>
      <c r="F277" s="6">
        <v>719008362</v>
      </c>
      <c r="G277" s="9"/>
      <c r="H277" s="9">
        <v>719008362</v>
      </c>
      <c r="I277" s="12">
        <v>1448023</v>
      </c>
      <c r="J277" s="6">
        <v>720456385</v>
      </c>
      <c r="K277" s="22">
        <v>1.785</v>
      </c>
      <c r="L277" s="10">
        <v>96.16</v>
      </c>
      <c r="M277" s="23"/>
      <c r="N277" s="12"/>
      <c r="O277" s="13">
        <v>33557274</v>
      </c>
      <c r="P277" s="6">
        <f t="shared" si="17"/>
        <v>754013659</v>
      </c>
      <c r="Q277" s="7">
        <v>2174064.77</v>
      </c>
      <c r="R277" s="7">
        <v>0</v>
      </c>
      <c r="S277" s="14">
        <v>-1006.46</v>
      </c>
      <c r="T277" s="14">
        <f t="shared" si="18"/>
        <v>2173058.31</v>
      </c>
      <c r="U277" s="3"/>
      <c r="V277" s="24">
        <v>2173058.31</v>
      </c>
      <c r="W277" s="15"/>
      <c r="X277" s="15"/>
      <c r="Y277" s="25">
        <v>226784.14</v>
      </c>
      <c r="Z277" s="16">
        <v>3035582</v>
      </c>
      <c r="AA277" s="16">
        <v>4886711.39</v>
      </c>
      <c r="AB277" s="16"/>
      <c r="AC277" s="16">
        <v>2207975.94</v>
      </c>
      <c r="AD277" s="16">
        <v>72320</v>
      </c>
      <c r="AE277" s="16">
        <v>250632</v>
      </c>
      <c r="AF277" s="26">
        <v>12853063.78</v>
      </c>
      <c r="AG277" s="4">
        <v>2161900</v>
      </c>
      <c r="AH277" s="4">
        <v>2085500</v>
      </c>
      <c r="AI277" s="4">
        <v>13057700</v>
      </c>
      <c r="AJ277" s="4">
        <v>14972750</v>
      </c>
      <c r="AK277" s="4">
        <v>862300</v>
      </c>
      <c r="AL277" s="4">
        <v>20946500</v>
      </c>
      <c r="AM277" s="5">
        <v>54086650</v>
      </c>
      <c r="AN277" s="17">
        <v>142400</v>
      </c>
      <c r="AO277" s="17">
        <v>1689245.67</v>
      </c>
      <c r="AP277" s="17">
        <v>225000</v>
      </c>
      <c r="AQ277" s="27">
        <v>2056645.67</v>
      </c>
      <c r="AR277" s="4">
        <v>11750</v>
      </c>
      <c r="AS277" s="4">
        <v>27000</v>
      </c>
      <c r="AT277" s="4"/>
      <c r="AU277" s="4"/>
      <c r="AV277" s="4"/>
      <c r="AW277" s="4"/>
      <c r="AX277" s="4"/>
      <c r="AY277" s="4"/>
      <c r="AZ277" s="4"/>
      <c r="BA277" s="4"/>
      <c r="BB277" s="4"/>
      <c r="BC277" s="4"/>
      <c r="BD277" s="4"/>
      <c r="BE277" s="4"/>
      <c r="BF277" s="4"/>
      <c r="BG277" s="4"/>
      <c r="BH277" s="4"/>
      <c r="BI277" s="4"/>
      <c r="BJ277" s="4">
        <v>0</v>
      </c>
      <c r="BK277" s="4"/>
      <c r="BL277" s="17"/>
      <c r="BM277" s="4"/>
      <c r="BN277" s="3"/>
      <c r="BO277" s="3"/>
      <c r="BP277" s="18">
        <v>0.302</v>
      </c>
      <c r="BQ277" s="18">
        <v>0</v>
      </c>
      <c r="BR277" s="18">
        <v>0</v>
      </c>
      <c r="BS277" s="18">
        <v>0.032</v>
      </c>
      <c r="BT277" s="18">
        <v>0.422</v>
      </c>
      <c r="BU277" s="18">
        <v>0.679</v>
      </c>
      <c r="BV277" s="18">
        <v>0</v>
      </c>
      <c r="BW277" s="18">
        <v>0.306</v>
      </c>
      <c r="BX277" s="18">
        <v>0.01</v>
      </c>
      <c r="BY277" s="18">
        <v>0.034</v>
      </c>
      <c r="BZ277" s="18">
        <v>1.785</v>
      </c>
      <c r="CA277" s="19">
        <v>96.16</v>
      </c>
      <c r="CB277" s="18">
        <v>1.7046194888626014</v>
      </c>
      <c r="CC277" s="3"/>
      <c r="CD277" s="11"/>
      <c r="CE277" s="8"/>
    </row>
    <row r="278" spans="1:83" ht="17.25" customHeight="1">
      <c r="A278" s="20" t="s">
        <v>577</v>
      </c>
      <c r="B278" s="20" t="s">
        <v>578</v>
      </c>
      <c r="C278" s="20" t="s">
        <v>545</v>
      </c>
      <c r="D278" s="21">
        <v>91355179</v>
      </c>
      <c r="E278" s="21">
        <v>185472200</v>
      </c>
      <c r="F278" s="6">
        <v>276827379</v>
      </c>
      <c r="G278" s="9"/>
      <c r="H278" s="9">
        <v>276827379</v>
      </c>
      <c r="I278" s="12">
        <v>1194467</v>
      </c>
      <c r="J278" s="6">
        <v>278021846</v>
      </c>
      <c r="K278" s="22">
        <v>2.03</v>
      </c>
      <c r="L278" s="10">
        <v>92.64</v>
      </c>
      <c r="M278" s="23"/>
      <c r="N278" s="12"/>
      <c r="O278" s="13">
        <v>22661647</v>
      </c>
      <c r="P278" s="6">
        <f t="shared" si="17"/>
        <v>300683493</v>
      </c>
      <c r="Q278" s="7">
        <v>866967.57</v>
      </c>
      <c r="R278" s="7">
        <v>0</v>
      </c>
      <c r="S278" s="14">
        <v>-16796.19</v>
      </c>
      <c r="T278" s="14">
        <f t="shared" si="18"/>
        <v>850171.38</v>
      </c>
      <c r="U278" s="3"/>
      <c r="V278" s="24">
        <v>850171.38</v>
      </c>
      <c r="W278" s="15">
        <v>71686.04</v>
      </c>
      <c r="X278" s="15"/>
      <c r="Y278" s="25">
        <v>88709.99</v>
      </c>
      <c r="Z278" s="16">
        <v>2330413</v>
      </c>
      <c r="AA278" s="16">
        <v>1602131.43</v>
      </c>
      <c r="AB278" s="16"/>
      <c r="AC278" s="16">
        <v>699500</v>
      </c>
      <c r="AD278" s="16"/>
      <c r="AE278" s="16"/>
      <c r="AF278" s="26">
        <v>5642611.84</v>
      </c>
      <c r="AG278" s="4">
        <v>3975150</v>
      </c>
      <c r="AH278" s="4"/>
      <c r="AI278" s="4">
        <v>4620300</v>
      </c>
      <c r="AJ278" s="4">
        <v>4554117</v>
      </c>
      <c r="AK278" s="4">
        <v>605900</v>
      </c>
      <c r="AL278" s="4">
        <v>1002900</v>
      </c>
      <c r="AM278" s="5">
        <v>14758367</v>
      </c>
      <c r="AN278" s="17">
        <v>455000</v>
      </c>
      <c r="AO278" s="17">
        <v>441661.67</v>
      </c>
      <c r="AP278" s="17">
        <v>55854</v>
      </c>
      <c r="AQ278" s="27">
        <v>952515.6699999999</v>
      </c>
      <c r="AR278" s="4">
        <v>3250</v>
      </c>
      <c r="AS278" s="4">
        <v>15000</v>
      </c>
      <c r="AT278" s="4"/>
      <c r="AU278" s="4"/>
      <c r="AV278" s="4"/>
      <c r="AW278" s="4"/>
      <c r="AX278" s="4"/>
      <c r="AY278" s="4"/>
      <c r="AZ278" s="4"/>
      <c r="BA278" s="4"/>
      <c r="BB278" s="4"/>
      <c r="BC278" s="4"/>
      <c r="BD278" s="4"/>
      <c r="BE278" s="4"/>
      <c r="BF278" s="4"/>
      <c r="BG278" s="4"/>
      <c r="BH278" s="4"/>
      <c r="BI278" s="4"/>
      <c r="BJ278" s="4">
        <v>0</v>
      </c>
      <c r="BK278" s="4"/>
      <c r="BL278" s="17"/>
      <c r="BM278" s="4"/>
      <c r="BN278" s="3"/>
      <c r="BO278" s="3"/>
      <c r="BP278" s="18">
        <v>0.306</v>
      </c>
      <c r="BQ278" s="18">
        <v>0.026</v>
      </c>
      <c r="BR278" s="18">
        <v>0</v>
      </c>
      <c r="BS278" s="18">
        <v>0.032</v>
      </c>
      <c r="BT278" s="18">
        <v>0.839</v>
      </c>
      <c r="BU278" s="18">
        <v>0.576</v>
      </c>
      <c r="BV278" s="18">
        <v>0</v>
      </c>
      <c r="BW278" s="18">
        <v>0.251</v>
      </c>
      <c r="BX278" s="18">
        <v>0</v>
      </c>
      <c r="BY278" s="18">
        <v>0</v>
      </c>
      <c r="BZ278" s="18">
        <v>2.03</v>
      </c>
      <c r="CA278" s="19">
        <v>92.64</v>
      </c>
      <c r="CB278" s="18">
        <v>1.8765951478420533</v>
      </c>
      <c r="CC278" s="3"/>
      <c r="CD278" s="11"/>
      <c r="CE278" s="8"/>
    </row>
    <row r="279" spans="1:83" ht="17.25" customHeight="1">
      <c r="A279" s="20" t="s">
        <v>579</v>
      </c>
      <c r="B279" s="20" t="s">
        <v>580</v>
      </c>
      <c r="C279" s="20" t="s">
        <v>545</v>
      </c>
      <c r="D279" s="21">
        <v>290274537</v>
      </c>
      <c r="E279" s="21">
        <v>458440800</v>
      </c>
      <c r="F279" s="6">
        <v>748715337</v>
      </c>
      <c r="G279" s="9"/>
      <c r="H279" s="9">
        <v>748715337</v>
      </c>
      <c r="I279" s="12">
        <v>1226821</v>
      </c>
      <c r="J279" s="6">
        <v>749942158</v>
      </c>
      <c r="K279" s="22">
        <v>2.642</v>
      </c>
      <c r="L279" s="10">
        <v>77.6</v>
      </c>
      <c r="M279" s="23"/>
      <c r="N279" s="12"/>
      <c r="O279" s="13">
        <v>218594676</v>
      </c>
      <c r="P279" s="6">
        <f t="shared" si="17"/>
        <v>968536834</v>
      </c>
      <c r="Q279" s="7">
        <v>2792604.34</v>
      </c>
      <c r="R279" s="7">
        <v>0</v>
      </c>
      <c r="S279" s="14">
        <v>-4383.62</v>
      </c>
      <c r="T279" s="14">
        <f t="shared" si="18"/>
        <v>2788220.7199999997</v>
      </c>
      <c r="U279" s="3"/>
      <c r="V279" s="24">
        <v>2788220.7199999997</v>
      </c>
      <c r="W279" s="15">
        <v>235087.45</v>
      </c>
      <c r="X279" s="15"/>
      <c r="Y279" s="25">
        <v>290973.17</v>
      </c>
      <c r="Z279" s="16">
        <v>10356595</v>
      </c>
      <c r="AA279" s="16">
        <v>5384155.77</v>
      </c>
      <c r="AB279" s="16"/>
      <c r="AC279" s="16">
        <v>679196</v>
      </c>
      <c r="AD279" s="16">
        <v>74994</v>
      </c>
      <c r="AE279" s="16"/>
      <c r="AF279" s="26">
        <v>19809222.11</v>
      </c>
      <c r="AG279" s="4">
        <v>26488000</v>
      </c>
      <c r="AH279" s="4"/>
      <c r="AI279" s="4">
        <v>139526500</v>
      </c>
      <c r="AJ279" s="4">
        <v>6248600</v>
      </c>
      <c r="AK279" s="4">
        <v>43900</v>
      </c>
      <c r="AL279" s="4">
        <v>5929200</v>
      </c>
      <c r="AM279" s="5">
        <v>178236200</v>
      </c>
      <c r="AN279" s="17">
        <v>1000000</v>
      </c>
      <c r="AO279" s="17">
        <v>2819682</v>
      </c>
      <c r="AP279" s="17">
        <v>275000</v>
      </c>
      <c r="AQ279" s="27">
        <v>4094682</v>
      </c>
      <c r="AR279" s="4">
        <v>8750</v>
      </c>
      <c r="AS279" s="4">
        <v>51000</v>
      </c>
      <c r="AT279" s="4"/>
      <c r="AU279" s="4"/>
      <c r="AV279" s="4"/>
      <c r="AW279" s="4"/>
      <c r="AX279" s="4"/>
      <c r="AY279" s="4"/>
      <c r="AZ279" s="4"/>
      <c r="BA279" s="4"/>
      <c r="BB279" s="4"/>
      <c r="BC279" s="4"/>
      <c r="BD279" s="4"/>
      <c r="BE279" s="4"/>
      <c r="BF279" s="4"/>
      <c r="BG279" s="4"/>
      <c r="BH279" s="4"/>
      <c r="BI279" s="4"/>
      <c r="BJ279" s="4">
        <v>0</v>
      </c>
      <c r="BK279" s="4"/>
      <c r="BL279" s="17"/>
      <c r="BM279" s="4"/>
      <c r="BN279" s="3"/>
      <c r="BO279" s="3"/>
      <c r="BP279" s="18">
        <v>0.372</v>
      </c>
      <c r="BQ279" s="18">
        <v>0.032</v>
      </c>
      <c r="BR279" s="18">
        <v>0</v>
      </c>
      <c r="BS279" s="18">
        <v>0.039</v>
      </c>
      <c r="BT279" s="18">
        <v>1.381</v>
      </c>
      <c r="BU279" s="18">
        <v>0.718</v>
      </c>
      <c r="BV279" s="18">
        <v>0</v>
      </c>
      <c r="BW279" s="18">
        <v>0.091</v>
      </c>
      <c r="BX279" s="18">
        <v>0.009000000000000001</v>
      </c>
      <c r="BY279" s="18">
        <v>0</v>
      </c>
      <c r="BZ279" s="18">
        <v>2.642</v>
      </c>
      <c r="CA279" s="19">
        <v>77.6</v>
      </c>
      <c r="CB279" s="18">
        <v>2.045272974099403</v>
      </c>
      <c r="CC279" s="3"/>
      <c r="CD279" s="11"/>
      <c r="CE279" s="8"/>
    </row>
    <row r="280" spans="1:83" ht="17.25" customHeight="1">
      <c r="A280" s="20" t="s">
        <v>581</v>
      </c>
      <c r="B280" s="20" t="s">
        <v>582</v>
      </c>
      <c r="C280" s="20" t="s">
        <v>545</v>
      </c>
      <c r="D280" s="21">
        <v>46136500</v>
      </c>
      <c r="E280" s="21">
        <v>70935970</v>
      </c>
      <c r="F280" s="6">
        <v>117072470</v>
      </c>
      <c r="G280" s="9"/>
      <c r="H280" s="9">
        <v>117072470</v>
      </c>
      <c r="I280" s="12">
        <v>229368</v>
      </c>
      <c r="J280" s="6">
        <v>117301838</v>
      </c>
      <c r="K280" s="22">
        <v>3.243</v>
      </c>
      <c r="L280" s="10">
        <v>80.48</v>
      </c>
      <c r="M280" s="23"/>
      <c r="N280" s="12"/>
      <c r="O280" s="13">
        <v>36037441</v>
      </c>
      <c r="P280" s="6">
        <f t="shared" si="17"/>
        <v>153339279</v>
      </c>
      <c r="Q280" s="7">
        <v>442126.64</v>
      </c>
      <c r="R280" s="7">
        <v>0</v>
      </c>
      <c r="S280" s="14">
        <v>-174.54</v>
      </c>
      <c r="T280" s="14">
        <f t="shared" si="18"/>
        <v>441952.10000000003</v>
      </c>
      <c r="U280" s="3"/>
      <c r="V280" s="24">
        <v>441952.10000000003</v>
      </c>
      <c r="W280" s="15"/>
      <c r="X280" s="15"/>
      <c r="Y280" s="25">
        <v>46122.38</v>
      </c>
      <c r="Z280" s="16">
        <v>1736759</v>
      </c>
      <c r="AA280" s="16">
        <v>776592.41</v>
      </c>
      <c r="AB280" s="16"/>
      <c r="AC280" s="16">
        <v>753234</v>
      </c>
      <c r="AD280" s="16"/>
      <c r="AE280" s="16">
        <v>48695</v>
      </c>
      <c r="AF280" s="26">
        <v>3803354.89</v>
      </c>
      <c r="AG280" s="4">
        <v>883800</v>
      </c>
      <c r="AH280" s="4"/>
      <c r="AI280" s="4">
        <v>4426200</v>
      </c>
      <c r="AJ280" s="4">
        <v>3241700</v>
      </c>
      <c r="AK280" s="4">
        <v>344100</v>
      </c>
      <c r="AL280" s="4">
        <v>1696600</v>
      </c>
      <c r="AM280" s="5">
        <v>10592400</v>
      </c>
      <c r="AN280" s="17">
        <v>128600</v>
      </c>
      <c r="AO280" s="17">
        <v>474335</v>
      </c>
      <c r="AP280" s="17">
        <v>97000</v>
      </c>
      <c r="AQ280" s="27">
        <v>699935</v>
      </c>
      <c r="AR280" s="4">
        <v>4250</v>
      </c>
      <c r="AS280" s="4">
        <v>12500</v>
      </c>
      <c r="AT280" s="4"/>
      <c r="AU280" s="4"/>
      <c r="AV280" s="4"/>
      <c r="AW280" s="4"/>
      <c r="AX280" s="4"/>
      <c r="AY280" s="4"/>
      <c r="AZ280" s="4"/>
      <c r="BA280" s="4"/>
      <c r="BB280" s="4"/>
      <c r="BC280" s="4"/>
      <c r="BD280" s="4"/>
      <c r="BE280" s="4"/>
      <c r="BF280" s="4"/>
      <c r="BG280" s="4"/>
      <c r="BH280" s="4"/>
      <c r="BI280" s="4"/>
      <c r="BJ280" s="4">
        <v>0</v>
      </c>
      <c r="BK280" s="4"/>
      <c r="BL280" s="17"/>
      <c r="BM280" s="4"/>
      <c r="BN280" s="3"/>
      <c r="BO280" s="3"/>
      <c r="BP280" s="18">
        <v>0.377</v>
      </c>
      <c r="BQ280" s="18">
        <v>0</v>
      </c>
      <c r="BR280" s="18">
        <v>0</v>
      </c>
      <c r="BS280" s="18">
        <v>0.04</v>
      </c>
      <c r="BT280" s="18">
        <v>1.481</v>
      </c>
      <c r="BU280" s="18">
        <v>0.662</v>
      </c>
      <c r="BV280" s="18">
        <v>0</v>
      </c>
      <c r="BW280" s="18">
        <v>0.642</v>
      </c>
      <c r="BX280" s="18">
        <v>0</v>
      </c>
      <c r="BY280" s="18">
        <v>0.041</v>
      </c>
      <c r="BZ280" s="18">
        <v>3.243</v>
      </c>
      <c r="CA280" s="19">
        <v>80.48</v>
      </c>
      <c r="CB280" s="18">
        <v>2.480352662933807</v>
      </c>
      <c r="CC280" s="3"/>
      <c r="CD280" s="11"/>
      <c r="CE280" s="8"/>
    </row>
    <row r="281" spans="1:83" ht="17.25" customHeight="1">
      <c r="A281" s="20" t="s">
        <v>583</v>
      </c>
      <c r="B281" s="20" t="s">
        <v>584</v>
      </c>
      <c r="C281" s="20" t="s">
        <v>545</v>
      </c>
      <c r="D281" s="21">
        <v>1731139200</v>
      </c>
      <c r="E281" s="21">
        <v>2213261296</v>
      </c>
      <c r="F281" s="6">
        <v>3944400496</v>
      </c>
      <c r="G281" s="9"/>
      <c r="H281" s="9">
        <v>3944400496</v>
      </c>
      <c r="I281" s="12">
        <v>7750312</v>
      </c>
      <c r="J281" s="6">
        <v>3952150808</v>
      </c>
      <c r="K281" s="22">
        <v>2.266</v>
      </c>
      <c r="L281" s="10">
        <v>93.79</v>
      </c>
      <c r="M281" s="23"/>
      <c r="N281" s="12"/>
      <c r="O281" s="13">
        <v>276519567</v>
      </c>
      <c r="P281" s="6">
        <f t="shared" si="17"/>
        <v>4228670375</v>
      </c>
      <c r="Q281" s="7">
        <v>12192621.71</v>
      </c>
      <c r="R281" s="7">
        <v>0</v>
      </c>
      <c r="S281" s="14">
        <v>26298.17</v>
      </c>
      <c r="T281" s="14">
        <f t="shared" si="18"/>
        <v>12218919.88</v>
      </c>
      <c r="U281" s="3"/>
      <c r="V281" s="24">
        <v>12218919.88</v>
      </c>
      <c r="W281" s="15">
        <v>1030485.12</v>
      </c>
      <c r="X281" s="15"/>
      <c r="Y281" s="25">
        <v>1275330.64</v>
      </c>
      <c r="Z281" s="16">
        <v>41404642.36</v>
      </c>
      <c r="AA281" s="16">
        <v>21874730.16</v>
      </c>
      <c r="AB281" s="16"/>
      <c r="AC281" s="16">
        <v>11124624</v>
      </c>
      <c r="AD281" s="16">
        <v>592822.62</v>
      </c>
      <c r="AE281" s="16"/>
      <c r="AF281" s="26">
        <v>89521554.78</v>
      </c>
      <c r="AG281" s="4">
        <v>111505654</v>
      </c>
      <c r="AH281" s="4"/>
      <c r="AI281" s="4">
        <v>77149445</v>
      </c>
      <c r="AJ281" s="4">
        <v>79559263</v>
      </c>
      <c r="AK281" s="4">
        <v>550600</v>
      </c>
      <c r="AL281" s="4">
        <v>43338226</v>
      </c>
      <c r="AM281" s="5">
        <v>312103188</v>
      </c>
      <c r="AN281" s="17">
        <v>1280000</v>
      </c>
      <c r="AO281" s="17">
        <v>4156961.5</v>
      </c>
      <c r="AP281" s="17">
        <v>790000</v>
      </c>
      <c r="AQ281" s="27">
        <v>6226961.5</v>
      </c>
      <c r="AR281" s="4">
        <v>21000</v>
      </c>
      <c r="AS281" s="4">
        <v>133000</v>
      </c>
      <c r="AT281" s="4"/>
      <c r="AU281" s="4"/>
      <c r="AV281" s="4"/>
      <c r="AW281" s="4"/>
      <c r="AX281" s="4"/>
      <c r="AY281" s="4"/>
      <c r="AZ281" s="4"/>
      <c r="BA281" s="4"/>
      <c r="BB281" s="4"/>
      <c r="BC281" s="4"/>
      <c r="BD281" s="4"/>
      <c r="BE281" s="4"/>
      <c r="BF281" s="4"/>
      <c r="BG281" s="4"/>
      <c r="BH281" s="4"/>
      <c r="BI281" s="4"/>
      <c r="BJ281" s="4">
        <v>0</v>
      </c>
      <c r="BK281" s="4"/>
      <c r="BL281" s="17"/>
      <c r="BM281" s="4"/>
      <c r="BN281" s="3"/>
      <c r="BO281" s="3"/>
      <c r="BP281" s="18">
        <v>0.31</v>
      </c>
      <c r="BQ281" s="18">
        <v>0.027</v>
      </c>
      <c r="BR281" s="18">
        <v>0</v>
      </c>
      <c r="BS281" s="18">
        <v>0.033</v>
      </c>
      <c r="BT281" s="18">
        <v>1.0470000000000002</v>
      </c>
      <c r="BU281" s="18">
        <v>0.553</v>
      </c>
      <c r="BV281" s="18">
        <v>0</v>
      </c>
      <c r="BW281" s="18">
        <v>0.281</v>
      </c>
      <c r="BX281" s="18">
        <v>0.015</v>
      </c>
      <c r="BY281" s="18">
        <v>0</v>
      </c>
      <c r="BZ281" s="18">
        <v>2.266</v>
      </c>
      <c r="CA281" s="19">
        <v>93.79</v>
      </c>
      <c r="CB281" s="18">
        <v>2.1170142584121376</v>
      </c>
      <c r="CC281" s="3"/>
      <c r="CD281" s="11"/>
      <c r="CE281" s="8"/>
    </row>
    <row r="282" spans="1:83" ht="17.25" customHeight="1">
      <c r="A282" s="20" t="s">
        <v>585</v>
      </c>
      <c r="B282" s="20" t="s">
        <v>586</v>
      </c>
      <c r="C282" s="20" t="s">
        <v>545</v>
      </c>
      <c r="D282" s="21">
        <v>1056851362</v>
      </c>
      <c r="E282" s="21">
        <v>1677404200</v>
      </c>
      <c r="F282" s="6">
        <v>2734255562</v>
      </c>
      <c r="G282" s="9"/>
      <c r="H282" s="9">
        <v>2734255562</v>
      </c>
      <c r="I282" s="12">
        <v>6296043</v>
      </c>
      <c r="J282" s="6">
        <v>2740551605</v>
      </c>
      <c r="K282" s="22">
        <v>2.673</v>
      </c>
      <c r="L282" s="10">
        <v>78.75</v>
      </c>
      <c r="M282" s="23"/>
      <c r="N282" s="12"/>
      <c r="O282" s="13">
        <v>743192316</v>
      </c>
      <c r="P282" s="6">
        <f t="shared" si="17"/>
        <v>3483743921</v>
      </c>
      <c r="Q282" s="7">
        <v>10044758.28</v>
      </c>
      <c r="R282" s="7">
        <v>0</v>
      </c>
      <c r="S282" s="14">
        <v>-31088.08</v>
      </c>
      <c r="T282" s="14">
        <f t="shared" si="18"/>
        <v>10013670.2</v>
      </c>
      <c r="U282" s="3"/>
      <c r="V282" s="24">
        <v>10013670.2</v>
      </c>
      <c r="W282" s="15">
        <v>844257.37</v>
      </c>
      <c r="X282" s="15"/>
      <c r="Y282" s="25">
        <v>1045006.56</v>
      </c>
      <c r="Z282" s="16">
        <v>29496732.55</v>
      </c>
      <c r="AA282" s="16">
        <v>19454665.46</v>
      </c>
      <c r="AB282" s="16"/>
      <c r="AC282" s="16">
        <v>11837590</v>
      </c>
      <c r="AD282" s="16">
        <v>548035.9</v>
      </c>
      <c r="AE282" s="16"/>
      <c r="AF282" s="26">
        <v>73239958.04</v>
      </c>
      <c r="AG282" s="4">
        <v>22069805</v>
      </c>
      <c r="AH282" s="4"/>
      <c r="AI282" s="4">
        <v>86057852</v>
      </c>
      <c r="AJ282" s="4">
        <v>15197625</v>
      </c>
      <c r="AK282" s="4">
        <v>1626100</v>
      </c>
      <c r="AL282" s="4">
        <v>19923100</v>
      </c>
      <c r="AM282" s="5">
        <v>144874482</v>
      </c>
      <c r="AN282" s="17">
        <v>1293000</v>
      </c>
      <c r="AO282" s="17">
        <v>3110449</v>
      </c>
      <c r="AP282" s="17">
        <v>850000</v>
      </c>
      <c r="AQ282" s="27">
        <v>5253449</v>
      </c>
      <c r="AR282" s="4">
        <v>24000</v>
      </c>
      <c r="AS282" s="4">
        <v>143750</v>
      </c>
      <c r="AT282" s="4"/>
      <c r="AU282" s="4"/>
      <c r="AV282" s="4"/>
      <c r="AW282" s="4"/>
      <c r="AX282" s="4"/>
      <c r="AY282" s="4"/>
      <c r="AZ282" s="4"/>
      <c r="BA282" s="4"/>
      <c r="BB282" s="4"/>
      <c r="BC282" s="4"/>
      <c r="BD282" s="4"/>
      <c r="BE282" s="4"/>
      <c r="BF282" s="4"/>
      <c r="BG282" s="4"/>
      <c r="BH282" s="4"/>
      <c r="BI282" s="4"/>
      <c r="BJ282" s="4">
        <v>0</v>
      </c>
      <c r="BK282" s="4"/>
      <c r="BL282" s="17"/>
      <c r="BM282" s="4"/>
      <c r="BN282" s="3"/>
      <c r="BO282" s="3"/>
      <c r="BP282" s="18">
        <v>0.366</v>
      </c>
      <c r="BQ282" s="18">
        <v>0.031</v>
      </c>
      <c r="BR282" s="18">
        <v>0</v>
      </c>
      <c r="BS282" s="18">
        <v>0.039</v>
      </c>
      <c r="BT282" s="18">
        <v>1.077</v>
      </c>
      <c r="BU282" s="18">
        <v>0.71</v>
      </c>
      <c r="BV282" s="18">
        <v>0</v>
      </c>
      <c r="BW282" s="18">
        <v>0.431</v>
      </c>
      <c r="BX282" s="18">
        <v>0.019</v>
      </c>
      <c r="BY282" s="18">
        <v>0</v>
      </c>
      <c r="BZ282" s="18">
        <v>2.673</v>
      </c>
      <c r="CA282" s="19">
        <v>78.75</v>
      </c>
      <c r="CB282" s="18">
        <v>2.1023347209451795</v>
      </c>
      <c r="CC282" s="3"/>
      <c r="CD282" s="11"/>
      <c r="CE282" s="8"/>
    </row>
    <row r="283" spans="1:83" ht="17.25" customHeight="1">
      <c r="A283" s="20" t="s">
        <v>587</v>
      </c>
      <c r="B283" s="20" t="s">
        <v>588</v>
      </c>
      <c r="C283" s="20" t="s">
        <v>545</v>
      </c>
      <c r="D283" s="21">
        <v>55613400</v>
      </c>
      <c r="E283" s="21">
        <v>38565500</v>
      </c>
      <c r="F283" s="6">
        <v>94178900</v>
      </c>
      <c r="G283" s="9"/>
      <c r="H283" s="9">
        <v>94178900</v>
      </c>
      <c r="I283" s="12">
        <v>128804</v>
      </c>
      <c r="J283" s="6">
        <v>94307704</v>
      </c>
      <c r="K283" s="22">
        <v>1.968</v>
      </c>
      <c r="L283" s="10">
        <v>100.25</v>
      </c>
      <c r="M283" s="23"/>
      <c r="N283" s="12"/>
      <c r="O283" s="13">
        <v>71204</v>
      </c>
      <c r="P283" s="6">
        <f t="shared" si="17"/>
        <v>94378908</v>
      </c>
      <c r="Q283" s="7">
        <v>272124.86</v>
      </c>
      <c r="R283" s="7">
        <v>0</v>
      </c>
      <c r="S283" s="14">
        <v>-794.17</v>
      </c>
      <c r="T283" s="14">
        <f t="shared" si="18"/>
        <v>271330.69</v>
      </c>
      <c r="U283" s="3"/>
      <c r="V283" s="24">
        <v>271330.69</v>
      </c>
      <c r="W283" s="15">
        <v>22876.16</v>
      </c>
      <c r="X283" s="15"/>
      <c r="Y283" s="25">
        <v>28316.91</v>
      </c>
      <c r="Z283" s="16">
        <v>648821</v>
      </c>
      <c r="AA283" s="16">
        <v>568914.42</v>
      </c>
      <c r="AB283" s="16"/>
      <c r="AC283" s="16">
        <v>315125.82</v>
      </c>
      <c r="AD283" s="16"/>
      <c r="AE283" s="16"/>
      <c r="AF283" s="26">
        <v>1855385.0000000002</v>
      </c>
      <c r="AG283" s="4">
        <v>479800</v>
      </c>
      <c r="AH283" s="4"/>
      <c r="AI283" s="4">
        <v>7886000</v>
      </c>
      <c r="AJ283" s="4">
        <v>2145000</v>
      </c>
      <c r="AK283" s="4">
        <v>13000</v>
      </c>
      <c r="AL283" s="4">
        <v>608100</v>
      </c>
      <c r="AM283" s="5">
        <v>11131900</v>
      </c>
      <c r="AN283" s="17">
        <v>83444</v>
      </c>
      <c r="AO283" s="17">
        <v>123872.51</v>
      </c>
      <c r="AP283" s="17">
        <v>100000</v>
      </c>
      <c r="AQ283" s="27">
        <v>307316.51</v>
      </c>
      <c r="AR283" s="4">
        <v>500</v>
      </c>
      <c r="AS283" s="4">
        <v>7000</v>
      </c>
      <c r="AT283" s="4"/>
      <c r="AU283" s="4"/>
      <c r="AV283" s="4"/>
      <c r="AW283" s="4"/>
      <c r="AX283" s="4"/>
      <c r="AY283" s="4"/>
      <c r="AZ283" s="4"/>
      <c r="BA283" s="4"/>
      <c r="BB283" s="4"/>
      <c r="BC283" s="4"/>
      <c r="BD283" s="4"/>
      <c r="BE283" s="4"/>
      <c r="BF283" s="4"/>
      <c r="BG283" s="4"/>
      <c r="BH283" s="4"/>
      <c r="BI283" s="4"/>
      <c r="BJ283" s="4">
        <v>0</v>
      </c>
      <c r="BK283" s="4"/>
      <c r="BL283" s="17"/>
      <c r="BM283" s="4"/>
      <c r="BN283" s="3"/>
      <c r="BO283" s="3"/>
      <c r="BP283" s="18">
        <v>0.288</v>
      </c>
      <c r="BQ283" s="18">
        <v>0.025</v>
      </c>
      <c r="BR283" s="18">
        <v>0</v>
      </c>
      <c r="BS283" s="18">
        <v>0.031</v>
      </c>
      <c r="BT283" s="18">
        <v>0.6869999999999999</v>
      </c>
      <c r="BU283" s="18">
        <v>0.603</v>
      </c>
      <c r="BV283" s="18">
        <v>0</v>
      </c>
      <c r="BW283" s="18">
        <v>0.334</v>
      </c>
      <c r="BX283" s="18">
        <v>0</v>
      </c>
      <c r="BY283" s="18">
        <v>0</v>
      </c>
      <c r="BZ283" s="18">
        <v>1.968</v>
      </c>
      <c r="CA283" s="19">
        <v>100.25</v>
      </c>
      <c r="CB283" s="18">
        <v>1.965889454876931</v>
      </c>
      <c r="CC283" s="3"/>
      <c r="CD283" s="11"/>
      <c r="CE283" s="8"/>
    </row>
    <row r="284" spans="1:83" ht="17.25" customHeight="1">
      <c r="A284" s="20" t="s">
        <v>589</v>
      </c>
      <c r="B284" s="20" t="s">
        <v>590</v>
      </c>
      <c r="C284" s="20" t="s">
        <v>545</v>
      </c>
      <c r="D284" s="21">
        <v>585466700</v>
      </c>
      <c r="E284" s="21">
        <v>778110510</v>
      </c>
      <c r="F284" s="6">
        <v>1363577210</v>
      </c>
      <c r="G284" s="9"/>
      <c r="H284" s="9">
        <v>1363577210</v>
      </c>
      <c r="I284" s="12">
        <v>1953975</v>
      </c>
      <c r="J284" s="6">
        <v>1365531185</v>
      </c>
      <c r="K284" s="22">
        <v>2.205</v>
      </c>
      <c r="L284" s="10">
        <v>76.9</v>
      </c>
      <c r="M284" s="23"/>
      <c r="N284" s="12"/>
      <c r="O284" s="13">
        <v>414841465</v>
      </c>
      <c r="P284" s="6">
        <f t="shared" si="17"/>
        <v>1780372650</v>
      </c>
      <c r="Q284" s="7">
        <v>5133389.05</v>
      </c>
      <c r="R284" s="7">
        <v>0</v>
      </c>
      <c r="S284" s="14">
        <v>-20626.86</v>
      </c>
      <c r="T284" s="14">
        <f t="shared" si="18"/>
        <v>5112762.1899999995</v>
      </c>
      <c r="U284" s="3"/>
      <c r="V284" s="24">
        <v>5112762.1899999995</v>
      </c>
      <c r="W284" s="15">
        <v>431074.85</v>
      </c>
      <c r="X284" s="15"/>
      <c r="Y284" s="25">
        <v>533543.59</v>
      </c>
      <c r="Z284" s="16">
        <v>11807002</v>
      </c>
      <c r="AA284" s="16">
        <v>6985439.21</v>
      </c>
      <c r="AB284" s="16"/>
      <c r="AC284" s="16">
        <v>4548354</v>
      </c>
      <c r="AD284" s="16">
        <v>682766</v>
      </c>
      <c r="AE284" s="16"/>
      <c r="AF284" s="26">
        <v>30100941.84</v>
      </c>
      <c r="AG284" s="4">
        <v>19294394</v>
      </c>
      <c r="AH284" s="4"/>
      <c r="AI284" s="4">
        <v>31332600</v>
      </c>
      <c r="AJ284" s="4">
        <v>5375900</v>
      </c>
      <c r="AK284" s="4">
        <v>1262500</v>
      </c>
      <c r="AL284" s="4">
        <v>10214600</v>
      </c>
      <c r="AM284" s="5">
        <v>67479994</v>
      </c>
      <c r="AN284" s="17">
        <v>2368000</v>
      </c>
      <c r="AO284" s="17">
        <v>2547560</v>
      </c>
      <c r="AP284" s="17">
        <v>300000</v>
      </c>
      <c r="AQ284" s="27">
        <v>5215560</v>
      </c>
      <c r="AR284" s="4">
        <v>3750</v>
      </c>
      <c r="AS284" s="4">
        <v>42000</v>
      </c>
      <c r="AT284" s="4"/>
      <c r="AU284" s="4"/>
      <c r="AV284" s="4"/>
      <c r="AW284" s="4"/>
      <c r="AX284" s="4"/>
      <c r="AY284" s="4"/>
      <c r="AZ284" s="4"/>
      <c r="BA284" s="4"/>
      <c r="BB284" s="4"/>
      <c r="BC284" s="4"/>
      <c r="BD284" s="4"/>
      <c r="BE284" s="4"/>
      <c r="BF284" s="4"/>
      <c r="BG284" s="4"/>
      <c r="BH284" s="4"/>
      <c r="BI284" s="4"/>
      <c r="BJ284" s="4">
        <v>0</v>
      </c>
      <c r="BK284" s="4"/>
      <c r="BL284" s="17"/>
      <c r="BM284" s="4"/>
      <c r="BN284" s="3"/>
      <c r="BO284" s="3"/>
      <c r="BP284" s="18">
        <v>0.375</v>
      </c>
      <c r="BQ284" s="18">
        <v>0.032</v>
      </c>
      <c r="BR284" s="18">
        <v>0</v>
      </c>
      <c r="BS284" s="18">
        <v>0.04</v>
      </c>
      <c r="BT284" s="18">
        <v>0.864</v>
      </c>
      <c r="BU284" s="18">
        <v>0.511</v>
      </c>
      <c r="BV284" s="18">
        <v>0</v>
      </c>
      <c r="BW284" s="18">
        <v>0.333</v>
      </c>
      <c r="BX284" s="18">
        <v>0.05</v>
      </c>
      <c r="BY284" s="18">
        <v>0</v>
      </c>
      <c r="BZ284" s="18">
        <v>2.205</v>
      </c>
      <c r="CA284" s="19">
        <v>76.9</v>
      </c>
      <c r="CB284" s="18">
        <v>1.6907101914871585</v>
      </c>
      <c r="CC284" s="3"/>
      <c r="CD284" s="11"/>
      <c r="CE284" s="8"/>
    </row>
    <row r="285" spans="1:83" ht="17.25" customHeight="1">
      <c r="A285" s="20" t="s">
        <v>591</v>
      </c>
      <c r="B285" s="20" t="s">
        <v>592</v>
      </c>
      <c r="C285" s="20" t="s">
        <v>545</v>
      </c>
      <c r="D285" s="21">
        <v>207302535</v>
      </c>
      <c r="E285" s="21">
        <v>471281350</v>
      </c>
      <c r="F285" s="6">
        <v>678583885</v>
      </c>
      <c r="G285" s="9"/>
      <c r="H285" s="9">
        <v>678583885</v>
      </c>
      <c r="I285" s="12">
        <v>6624752</v>
      </c>
      <c r="J285" s="6">
        <v>685208637</v>
      </c>
      <c r="K285" s="22">
        <v>2.7689999999999997</v>
      </c>
      <c r="L285" s="10">
        <v>77.88</v>
      </c>
      <c r="M285" s="23"/>
      <c r="N285" s="12"/>
      <c r="O285" s="13">
        <v>195120457</v>
      </c>
      <c r="P285" s="6">
        <f t="shared" si="17"/>
        <v>880329094</v>
      </c>
      <c r="Q285" s="7">
        <v>2538272.95</v>
      </c>
      <c r="R285" s="7">
        <v>0</v>
      </c>
      <c r="S285" s="14">
        <v>-22608.25</v>
      </c>
      <c r="T285" s="14">
        <f t="shared" si="18"/>
        <v>2515664.7</v>
      </c>
      <c r="U285" s="3"/>
      <c r="V285" s="24">
        <v>2515664.7</v>
      </c>
      <c r="W285" s="15">
        <v>212077.69</v>
      </c>
      <c r="X285" s="15"/>
      <c r="Y285" s="25">
        <v>262542.86</v>
      </c>
      <c r="Z285" s="16">
        <v>9354469</v>
      </c>
      <c r="AA285" s="16">
        <v>5087861.7</v>
      </c>
      <c r="AB285" s="16"/>
      <c r="AC285" s="16">
        <v>1403511.02</v>
      </c>
      <c r="AD285" s="16">
        <v>137060.25</v>
      </c>
      <c r="AE285" s="16"/>
      <c r="AF285" s="26">
        <v>18973187.22</v>
      </c>
      <c r="AG285" s="4">
        <v>18078900</v>
      </c>
      <c r="AH285" s="4"/>
      <c r="AI285" s="4">
        <v>237959200</v>
      </c>
      <c r="AJ285" s="4">
        <v>2716200</v>
      </c>
      <c r="AK285" s="4">
        <v>242500</v>
      </c>
      <c r="AL285" s="4">
        <v>3224800</v>
      </c>
      <c r="AM285" s="5">
        <v>262221600</v>
      </c>
      <c r="AN285" s="17">
        <v>517000</v>
      </c>
      <c r="AO285" s="17">
        <v>1121240.41</v>
      </c>
      <c r="AP285" s="17">
        <v>282000</v>
      </c>
      <c r="AQ285" s="27">
        <v>1920240.41</v>
      </c>
      <c r="AR285" s="4">
        <v>3000</v>
      </c>
      <c r="AS285" s="4">
        <v>30500</v>
      </c>
      <c r="AT285" s="4"/>
      <c r="AU285" s="4"/>
      <c r="AV285" s="4"/>
      <c r="AW285" s="4"/>
      <c r="AX285" s="4"/>
      <c r="AY285" s="4"/>
      <c r="AZ285" s="4"/>
      <c r="BA285" s="4"/>
      <c r="BB285" s="4"/>
      <c r="BC285" s="4"/>
      <c r="BD285" s="4"/>
      <c r="BE285" s="4"/>
      <c r="BF285" s="4"/>
      <c r="BG285" s="4"/>
      <c r="BH285" s="4"/>
      <c r="BI285" s="4"/>
      <c r="BJ285" s="4">
        <v>0</v>
      </c>
      <c r="BK285" s="4"/>
      <c r="BL285" s="17"/>
      <c r="BM285" s="4"/>
      <c r="BN285" s="3"/>
      <c r="BO285" s="3"/>
      <c r="BP285" s="18">
        <v>0.368</v>
      </c>
      <c r="BQ285" s="18">
        <v>0.031</v>
      </c>
      <c r="BR285" s="18">
        <v>0</v>
      </c>
      <c r="BS285" s="18">
        <v>0.039</v>
      </c>
      <c r="BT285" s="18">
        <v>1.365</v>
      </c>
      <c r="BU285" s="18">
        <v>0.742</v>
      </c>
      <c r="BV285" s="18">
        <v>0</v>
      </c>
      <c r="BW285" s="18">
        <v>0.204</v>
      </c>
      <c r="BX285" s="18">
        <v>0.02</v>
      </c>
      <c r="BY285" s="18">
        <v>0</v>
      </c>
      <c r="BZ285" s="18">
        <v>2.7689999999999997</v>
      </c>
      <c r="CA285" s="19">
        <v>77.88</v>
      </c>
      <c r="CB285" s="18">
        <v>2.15523800693562</v>
      </c>
      <c r="CC285" s="3"/>
      <c r="CD285" s="11"/>
      <c r="CE285" s="8"/>
    </row>
    <row r="286" spans="1:83" ht="17.25" customHeight="1">
      <c r="A286" s="20" t="s">
        <v>593</v>
      </c>
      <c r="B286" s="20" t="s">
        <v>594</v>
      </c>
      <c r="C286" s="20" t="s">
        <v>545</v>
      </c>
      <c r="D286" s="21">
        <v>174712000</v>
      </c>
      <c r="E286" s="21">
        <v>362691869</v>
      </c>
      <c r="F286" s="6">
        <v>537403869</v>
      </c>
      <c r="G286" s="9"/>
      <c r="H286" s="9">
        <v>537403869</v>
      </c>
      <c r="I286" s="12">
        <v>787912</v>
      </c>
      <c r="J286" s="6">
        <v>538191781</v>
      </c>
      <c r="K286" s="22">
        <v>1.996</v>
      </c>
      <c r="L286" s="10">
        <v>96.5</v>
      </c>
      <c r="M286" s="23"/>
      <c r="N286" s="12"/>
      <c r="O286" s="13">
        <v>21127351</v>
      </c>
      <c r="P286" s="6">
        <f t="shared" si="17"/>
        <v>559319132</v>
      </c>
      <c r="Q286" s="7">
        <v>1612697.4200000002</v>
      </c>
      <c r="R286" s="7">
        <v>0</v>
      </c>
      <c r="S286" s="14">
        <v>-4026.61</v>
      </c>
      <c r="T286" s="14">
        <f t="shared" si="18"/>
        <v>1608670.81</v>
      </c>
      <c r="U286" s="3"/>
      <c r="V286" s="24">
        <v>1608670.81</v>
      </c>
      <c r="W286" s="15">
        <v>135635.31</v>
      </c>
      <c r="X286" s="15"/>
      <c r="Y286" s="25">
        <v>167879.89</v>
      </c>
      <c r="Z286" s="16">
        <v>3718078</v>
      </c>
      <c r="AA286" s="16">
        <v>3582107.18</v>
      </c>
      <c r="AB286" s="16"/>
      <c r="AC286" s="16">
        <v>1202562.13</v>
      </c>
      <c r="AD286" s="16">
        <v>322915</v>
      </c>
      <c r="AE286" s="16"/>
      <c r="AF286" s="26">
        <v>10737848.32</v>
      </c>
      <c r="AG286" s="4">
        <v>12256500</v>
      </c>
      <c r="AH286" s="4"/>
      <c r="AI286" s="4">
        <v>26405600</v>
      </c>
      <c r="AJ286" s="4">
        <v>3565100</v>
      </c>
      <c r="AK286" s="4">
        <v>151000</v>
      </c>
      <c r="AL286" s="4">
        <v>2636100</v>
      </c>
      <c r="AM286" s="5">
        <v>45014300</v>
      </c>
      <c r="AN286" s="17">
        <v>85000</v>
      </c>
      <c r="AO286" s="17">
        <v>1697254</v>
      </c>
      <c r="AP286" s="17">
        <v>175000</v>
      </c>
      <c r="AQ286" s="27">
        <v>1957254</v>
      </c>
      <c r="AR286" s="4">
        <v>6250</v>
      </c>
      <c r="AS286" s="4">
        <v>29250</v>
      </c>
      <c r="AT286" s="4"/>
      <c r="AU286" s="4"/>
      <c r="AV286" s="4"/>
      <c r="AW286" s="4"/>
      <c r="AX286" s="4"/>
      <c r="AY286" s="4"/>
      <c r="AZ286" s="4"/>
      <c r="BA286" s="4"/>
      <c r="BB286" s="4"/>
      <c r="BC286" s="4"/>
      <c r="BD286" s="4"/>
      <c r="BE286" s="4"/>
      <c r="BF286" s="4"/>
      <c r="BG286" s="4"/>
      <c r="BH286" s="4"/>
      <c r="BI286" s="4"/>
      <c r="BJ286" s="4">
        <v>0</v>
      </c>
      <c r="BK286" s="4"/>
      <c r="BL286" s="17"/>
      <c r="BM286" s="4"/>
      <c r="BN286" s="3"/>
      <c r="BO286" s="3"/>
      <c r="BP286" s="18">
        <v>0.299</v>
      </c>
      <c r="BQ286" s="18">
        <v>0.026000000000000002</v>
      </c>
      <c r="BR286" s="18">
        <v>0</v>
      </c>
      <c r="BS286" s="18">
        <v>0.032</v>
      </c>
      <c r="BT286" s="18">
        <v>0.691</v>
      </c>
      <c r="BU286" s="18">
        <v>0.666</v>
      </c>
      <c r="BV286" s="18">
        <v>0</v>
      </c>
      <c r="BW286" s="18">
        <v>0.223</v>
      </c>
      <c r="BX286" s="18">
        <v>0.059</v>
      </c>
      <c r="BY286" s="18">
        <v>0</v>
      </c>
      <c r="BZ286" s="18">
        <v>1.996</v>
      </c>
      <c r="CA286" s="19">
        <v>96.5</v>
      </c>
      <c r="CB286" s="18">
        <v>1.9198070843033492</v>
      </c>
      <c r="CC286" s="3"/>
      <c r="CD286" s="11"/>
      <c r="CE286" s="8"/>
    </row>
    <row r="287" spans="1:83" ht="17.25" customHeight="1">
      <c r="A287" s="20" t="s">
        <v>595</v>
      </c>
      <c r="B287" s="20" t="s">
        <v>596</v>
      </c>
      <c r="C287" s="20" t="s">
        <v>597</v>
      </c>
      <c r="D287" s="21">
        <v>1264749550</v>
      </c>
      <c r="E287" s="21">
        <v>1579346850</v>
      </c>
      <c r="F287" s="6">
        <v>2844096400</v>
      </c>
      <c r="G287" s="9">
        <v>0</v>
      </c>
      <c r="H287" s="9">
        <v>2844096400</v>
      </c>
      <c r="I287" s="12">
        <v>4449450</v>
      </c>
      <c r="J287" s="6">
        <v>2848545850</v>
      </c>
      <c r="K287" s="22">
        <v>2.8169999999999997</v>
      </c>
      <c r="L287" s="10">
        <v>92.12</v>
      </c>
      <c r="M287" s="23"/>
      <c r="N287" s="12"/>
      <c r="O287" s="13">
        <v>254523481</v>
      </c>
      <c r="P287" s="6">
        <f t="shared" si="17"/>
        <v>3103069331</v>
      </c>
      <c r="Q287" s="7">
        <v>15072356.2</v>
      </c>
      <c r="R287" s="7">
        <v>0</v>
      </c>
      <c r="S287" s="14">
        <v>-9239.39</v>
      </c>
      <c r="T287" s="14">
        <f t="shared" si="18"/>
        <v>15063116.809999999</v>
      </c>
      <c r="U287" s="3"/>
      <c r="V287" s="24">
        <v>15063116.809999999</v>
      </c>
      <c r="W287" s="15">
        <v>1663233.43</v>
      </c>
      <c r="X287" s="15">
        <v>0</v>
      </c>
      <c r="Y287" s="25">
        <v>620189.52</v>
      </c>
      <c r="Z287" s="16">
        <v>0</v>
      </c>
      <c r="AA287" s="16">
        <v>51552867.57</v>
      </c>
      <c r="AB287" s="16">
        <v>0</v>
      </c>
      <c r="AC287" s="16">
        <v>11334134</v>
      </c>
      <c r="AD287" s="16">
        <v>0</v>
      </c>
      <c r="AE287" s="16">
        <v>0</v>
      </c>
      <c r="AF287" s="26">
        <v>80233541.33</v>
      </c>
      <c r="AG287" s="4">
        <v>64788900</v>
      </c>
      <c r="AH287" s="4">
        <v>11891400</v>
      </c>
      <c r="AI287" s="4">
        <v>47956700</v>
      </c>
      <c r="AJ287" s="4">
        <v>8373000</v>
      </c>
      <c r="AK287" s="4">
        <v>466500</v>
      </c>
      <c r="AL287" s="4">
        <v>52033400</v>
      </c>
      <c r="AM287" s="5">
        <v>185509900</v>
      </c>
      <c r="AN287" s="17">
        <v>2460500</v>
      </c>
      <c r="AO287" s="17">
        <v>5739610</v>
      </c>
      <c r="AP287" s="17">
        <v>698077</v>
      </c>
      <c r="AQ287" s="27">
        <v>8898187</v>
      </c>
      <c r="AR287" s="4">
        <v>23250</v>
      </c>
      <c r="AS287" s="4">
        <v>94250</v>
      </c>
      <c r="AT287" s="4">
        <v>0</v>
      </c>
      <c r="AU287" s="4">
        <v>0</v>
      </c>
      <c r="AV287" s="4">
        <v>0</v>
      </c>
      <c r="AW287" s="4">
        <v>0</v>
      </c>
      <c r="AX287" s="4">
        <v>0</v>
      </c>
      <c r="AY287" s="4">
        <v>0</v>
      </c>
      <c r="AZ287" s="4">
        <v>0</v>
      </c>
      <c r="BA287" s="4">
        <v>0</v>
      </c>
      <c r="BB287" s="4">
        <v>0</v>
      </c>
      <c r="BC287" s="4">
        <v>0</v>
      </c>
      <c r="BD287" s="4">
        <v>0</v>
      </c>
      <c r="BE287" s="4">
        <v>0</v>
      </c>
      <c r="BF287" s="4">
        <v>0</v>
      </c>
      <c r="BG287" s="4">
        <v>0</v>
      </c>
      <c r="BH287" s="4">
        <v>0</v>
      </c>
      <c r="BI287" s="4">
        <v>0</v>
      </c>
      <c r="BJ287" s="4">
        <v>0</v>
      </c>
      <c r="BK287" s="4">
        <v>0</v>
      </c>
      <c r="BL287" s="17">
        <v>0</v>
      </c>
      <c r="BM287" s="4">
        <v>0</v>
      </c>
      <c r="BN287" s="3">
        <v>2011</v>
      </c>
      <c r="BO287" s="3" t="s">
        <v>1159</v>
      </c>
      <c r="BP287" s="18">
        <v>0.529</v>
      </c>
      <c r="BQ287" s="18">
        <v>0.058</v>
      </c>
      <c r="BR287" s="18">
        <v>0</v>
      </c>
      <c r="BS287" s="18">
        <v>0.022</v>
      </c>
      <c r="BT287" s="18">
        <v>0</v>
      </c>
      <c r="BU287" s="18">
        <v>1.81</v>
      </c>
      <c r="BV287" s="18">
        <v>0</v>
      </c>
      <c r="BW287" s="18">
        <v>0.398</v>
      </c>
      <c r="BX287" s="18">
        <v>0</v>
      </c>
      <c r="BY287" s="18">
        <v>0</v>
      </c>
      <c r="BZ287" s="18">
        <v>2.8169999999999997</v>
      </c>
      <c r="CA287" s="19">
        <v>92.12</v>
      </c>
      <c r="CB287" s="18">
        <v>2.5856187139764555</v>
      </c>
      <c r="CC287" s="3"/>
      <c r="CD287" s="11"/>
      <c r="CE287" s="8"/>
    </row>
    <row r="288" spans="1:83" ht="17.25" customHeight="1">
      <c r="A288" s="20" t="s">
        <v>598</v>
      </c>
      <c r="B288" s="20" t="s">
        <v>599</v>
      </c>
      <c r="C288" s="20" t="s">
        <v>597</v>
      </c>
      <c r="D288" s="21">
        <v>597928300</v>
      </c>
      <c r="E288" s="21">
        <v>1234969150</v>
      </c>
      <c r="F288" s="6">
        <v>1832897450</v>
      </c>
      <c r="G288" s="9">
        <v>4338200</v>
      </c>
      <c r="H288" s="9">
        <v>1828559250</v>
      </c>
      <c r="I288" s="12">
        <v>9357481</v>
      </c>
      <c r="J288" s="6">
        <v>1837916731</v>
      </c>
      <c r="K288" s="22">
        <v>5.281000000000001</v>
      </c>
      <c r="L288" s="10">
        <v>56.45</v>
      </c>
      <c r="M288" s="23"/>
      <c r="N288" s="12"/>
      <c r="O288" s="13">
        <v>1460729319</v>
      </c>
      <c r="P288" s="6">
        <f t="shared" si="17"/>
        <v>3298646050</v>
      </c>
      <c r="Q288" s="7">
        <v>16022319.5</v>
      </c>
      <c r="R288" s="7">
        <v>0</v>
      </c>
      <c r="S288" s="14">
        <v>282578.11</v>
      </c>
      <c r="T288" s="14">
        <f t="shared" si="18"/>
        <v>16304897.61</v>
      </c>
      <c r="U288" s="3"/>
      <c r="V288" s="24">
        <v>16304897.61</v>
      </c>
      <c r="W288" s="15">
        <v>1798275.42</v>
      </c>
      <c r="X288" s="15">
        <v>0</v>
      </c>
      <c r="Y288" s="25">
        <v>673618.59</v>
      </c>
      <c r="Z288" s="16">
        <v>50712703.5</v>
      </c>
      <c r="AA288" s="16">
        <v>0</v>
      </c>
      <c r="AB288" s="16">
        <v>0</v>
      </c>
      <c r="AC288" s="16">
        <v>27559046.36</v>
      </c>
      <c r="AD288" s="16">
        <v>0</v>
      </c>
      <c r="AE288" s="16">
        <v>0</v>
      </c>
      <c r="AF288" s="26">
        <v>97048541.48</v>
      </c>
      <c r="AG288" s="4">
        <v>54384500</v>
      </c>
      <c r="AH288" s="4">
        <v>190271200</v>
      </c>
      <c r="AI288" s="4">
        <v>340571300</v>
      </c>
      <c r="AJ288" s="4">
        <v>32892700</v>
      </c>
      <c r="AK288" s="4">
        <v>5803500</v>
      </c>
      <c r="AL288" s="4">
        <v>28384100</v>
      </c>
      <c r="AM288" s="5">
        <v>652307300</v>
      </c>
      <c r="AN288" s="17">
        <v>400419.7</v>
      </c>
      <c r="AO288" s="17">
        <v>26204518.29</v>
      </c>
      <c r="AP288" s="17">
        <v>20000</v>
      </c>
      <c r="AQ288" s="27">
        <v>26624937.99</v>
      </c>
      <c r="AR288" s="4">
        <v>76000</v>
      </c>
      <c r="AS288" s="4">
        <v>329000</v>
      </c>
      <c r="AT288" s="4">
        <v>0</v>
      </c>
      <c r="AU288" s="4">
        <v>1522100</v>
      </c>
      <c r="AV288" s="4">
        <v>0</v>
      </c>
      <c r="AW288" s="4">
        <v>0</v>
      </c>
      <c r="AX288" s="4">
        <v>0</v>
      </c>
      <c r="AY288" s="4">
        <v>0</v>
      </c>
      <c r="AZ288" s="4">
        <v>0</v>
      </c>
      <c r="BA288" s="4">
        <v>0</v>
      </c>
      <c r="BB288" s="4">
        <v>0</v>
      </c>
      <c r="BC288" s="4">
        <v>0</v>
      </c>
      <c r="BD288" s="4">
        <v>2816100</v>
      </c>
      <c r="BE288" s="4">
        <v>0</v>
      </c>
      <c r="BF288" s="4">
        <v>0</v>
      </c>
      <c r="BG288" s="4">
        <v>0</v>
      </c>
      <c r="BH288" s="4">
        <v>0</v>
      </c>
      <c r="BI288" s="4">
        <v>0</v>
      </c>
      <c r="BJ288" s="4">
        <v>4338200</v>
      </c>
      <c r="BK288" s="4">
        <v>0</v>
      </c>
      <c r="BL288" s="17">
        <v>0</v>
      </c>
      <c r="BM288" s="4">
        <v>0</v>
      </c>
      <c r="BN288" s="3">
        <v>2011</v>
      </c>
      <c r="BO288" s="3" t="s">
        <v>1160</v>
      </c>
      <c r="BP288" s="18">
        <v>0.887</v>
      </c>
      <c r="BQ288" s="18">
        <v>0.098</v>
      </c>
      <c r="BR288" s="18">
        <v>0</v>
      </c>
      <c r="BS288" s="18">
        <v>0.037</v>
      </c>
      <c r="BT288" s="18">
        <v>2.759</v>
      </c>
      <c r="BU288" s="18">
        <v>0</v>
      </c>
      <c r="BV288" s="18">
        <v>0</v>
      </c>
      <c r="BW288" s="18">
        <v>1.5</v>
      </c>
      <c r="BX288" s="18">
        <v>0</v>
      </c>
      <c r="BY288" s="18">
        <v>0</v>
      </c>
      <c r="BZ288" s="18">
        <v>5.281000000000001</v>
      </c>
      <c r="CA288" s="19">
        <v>56.45</v>
      </c>
      <c r="CB288" s="18">
        <v>2.9420719898092735</v>
      </c>
      <c r="CC288" s="3"/>
      <c r="CD288" s="11"/>
      <c r="CE288" s="8"/>
    </row>
    <row r="289" spans="1:83" ht="17.25" customHeight="1">
      <c r="A289" s="20" t="s">
        <v>600</v>
      </c>
      <c r="B289" s="20" t="s">
        <v>65</v>
      </c>
      <c r="C289" s="20" t="s">
        <v>597</v>
      </c>
      <c r="D289" s="21">
        <v>1556192061</v>
      </c>
      <c r="E289" s="21">
        <v>3584315150</v>
      </c>
      <c r="F289" s="6">
        <v>5140507211</v>
      </c>
      <c r="G289" s="9">
        <v>1296300</v>
      </c>
      <c r="H289" s="9">
        <v>5139210911</v>
      </c>
      <c r="I289" s="12">
        <v>17779026</v>
      </c>
      <c r="J289" s="6">
        <v>5156989937</v>
      </c>
      <c r="K289" s="22">
        <v>4.001</v>
      </c>
      <c r="L289" s="10">
        <v>52.66</v>
      </c>
      <c r="M289" s="23"/>
      <c r="N289" s="12"/>
      <c r="O289" s="13">
        <v>4668534211</v>
      </c>
      <c r="P289" s="6">
        <f t="shared" si="17"/>
        <v>9825524148</v>
      </c>
      <c r="Q289" s="7">
        <v>47724940.7</v>
      </c>
      <c r="R289" s="7">
        <v>0</v>
      </c>
      <c r="S289" s="14">
        <v>-119788.55</v>
      </c>
      <c r="T289" s="14">
        <f t="shared" si="18"/>
        <v>47605152.150000006</v>
      </c>
      <c r="U289" s="3"/>
      <c r="V289" s="24">
        <v>47605152.150000006</v>
      </c>
      <c r="W289" s="15">
        <v>0</v>
      </c>
      <c r="X289" s="15">
        <v>0</v>
      </c>
      <c r="Y289" s="25">
        <v>1959689.05</v>
      </c>
      <c r="Z289" s="16">
        <v>96129714.5</v>
      </c>
      <c r="AA289" s="16">
        <v>0</v>
      </c>
      <c r="AB289" s="16">
        <v>0</v>
      </c>
      <c r="AC289" s="16">
        <v>57360268.25</v>
      </c>
      <c r="AD289" s="16">
        <v>0</v>
      </c>
      <c r="AE289" s="16">
        <v>3274098.75</v>
      </c>
      <c r="AF289" s="26">
        <v>206328922.7</v>
      </c>
      <c r="AG289" s="4">
        <v>116172800</v>
      </c>
      <c r="AH289" s="4">
        <v>2618400</v>
      </c>
      <c r="AI289" s="4">
        <v>162192523</v>
      </c>
      <c r="AJ289" s="4">
        <v>88328600</v>
      </c>
      <c r="AK289" s="4">
        <v>10792200</v>
      </c>
      <c r="AL289" s="4">
        <v>101240950</v>
      </c>
      <c r="AM289" s="5">
        <v>481345473</v>
      </c>
      <c r="AN289" s="17">
        <v>7856296.86</v>
      </c>
      <c r="AO289" s="17">
        <v>30639903.07</v>
      </c>
      <c r="AP289" s="17">
        <v>127624.33</v>
      </c>
      <c r="AQ289" s="27">
        <v>38623824.26</v>
      </c>
      <c r="AR289" s="4">
        <v>317250</v>
      </c>
      <c r="AS289" s="4">
        <v>1077250</v>
      </c>
      <c r="AT289" s="4">
        <v>0</v>
      </c>
      <c r="AU289" s="4">
        <v>0</v>
      </c>
      <c r="AV289" s="4">
        <v>0</v>
      </c>
      <c r="AW289" s="4">
        <v>0</v>
      </c>
      <c r="AX289" s="4">
        <v>0</v>
      </c>
      <c r="AY289" s="4">
        <v>0</v>
      </c>
      <c r="AZ289" s="4">
        <v>0</v>
      </c>
      <c r="BA289" s="4">
        <v>0</v>
      </c>
      <c r="BB289" s="4">
        <v>0</v>
      </c>
      <c r="BC289" s="4">
        <v>0</v>
      </c>
      <c r="BD289" s="4">
        <v>1296300</v>
      </c>
      <c r="BE289" s="4">
        <v>0</v>
      </c>
      <c r="BF289" s="4">
        <v>0</v>
      </c>
      <c r="BG289" s="4">
        <v>0</v>
      </c>
      <c r="BH289" s="4">
        <v>0</v>
      </c>
      <c r="BI289" s="4">
        <v>0</v>
      </c>
      <c r="BJ289" s="4">
        <v>1296300</v>
      </c>
      <c r="BK289" s="4">
        <v>0</v>
      </c>
      <c r="BL289" s="17">
        <v>0</v>
      </c>
      <c r="BM289" s="4">
        <v>0</v>
      </c>
      <c r="BN289" s="3"/>
      <c r="BO289" s="3"/>
      <c r="BP289" s="18">
        <v>0.923</v>
      </c>
      <c r="BQ289" s="18">
        <v>0</v>
      </c>
      <c r="BR289" s="18">
        <v>0</v>
      </c>
      <c r="BS289" s="18">
        <v>0.038</v>
      </c>
      <c r="BT289" s="18">
        <v>1.864</v>
      </c>
      <c r="BU289" s="18">
        <v>0</v>
      </c>
      <c r="BV289" s="18">
        <v>0</v>
      </c>
      <c r="BW289" s="18">
        <v>1.112</v>
      </c>
      <c r="BX289" s="18">
        <v>0</v>
      </c>
      <c r="BY289" s="18">
        <v>0.064</v>
      </c>
      <c r="BZ289" s="18">
        <v>4.001</v>
      </c>
      <c r="CA289" s="19">
        <v>52.66</v>
      </c>
      <c r="CB289" s="18">
        <v>2.0999278979126883</v>
      </c>
      <c r="CC289" s="3"/>
      <c r="CD289" s="11"/>
      <c r="CE289" s="8"/>
    </row>
    <row r="290" spans="1:83" ht="17.25" customHeight="1">
      <c r="A290" s="20" t="s">
        <v>601</v>
      </c>
      <c r="B290" s="20" t="s">
        <v>602</v>
      </c>
      <c r="C290" s="20" t="s">
        <v>597</v>
      </c>
      <c r="D290" s="21">
        <v>210061500</v>
      </c>
      <c r="E290" s="21">
        <v>274073200</v>
      </c>
      <c r="F290" s="6">
        <v>484134700</v>
      </c>
      <c r="G290" s="9">
        <v>0</v>
      </c>
      <c r="H290" s="9">
        <v>484134700</v>
      </c>
      <c r="I290" s="12">
        <v>4212336</v>
      </c>
      <c r="J290" s="6">
        <v>488347036</v>
      </c>
      <c r="K290" s="22">
        <v>3.1279999999999997</v>
      </c>
      <c r="L290" s="10">
        <v>100.43</v>
      </c>
      <c r="M290" s="23"/>
      <c r="N290" s="12"/>
      <c r="O290" s="13">
        <v>754853</v>
      </c>
      <c r="P290" s="6">
        <f t="shared" si="17"/>
        <v>489101889</v>
      </c>
      <c r="Q290" s="7">
        <v>2375685.85</v>
      </c>
      <c r="R290" s="7">
        <v>0</v>
      </c>
      <c r="S290" s="14">
        <v>-3016.1</v>
      </c>
      <c r="T290" s="14">
        <f t="shared" si="18"/>
        <v>2372669.75</v>
      </c>
      <c r="U290" s="3"/>
      <c r="V290" s="24">
        <v>2372669.75</v>
      </c>
      <c r="W290" s="15">
        <v>261994.66</v>
      </c>
      <c r="X290" s="15">
        <v>0</v>
      </c>
      <c r="Y290" s="25">
        <v>97693.7</v>
      </c>
      <c r="Z290" s="16">
        <v>0</v>
      </c>
      <c r="AA290" s="16">
        <v>8264830.61</v>
      </c>
      <c r="AB290" s="16">
        <v>0</v>
      </c>
      <c r="AC290" s="16">
        <v>4277904</v>
      </c>
      <c r="AD290" s="16">
        <v>0</v>
      </c>
      <c r="AE290" s="16">
        <v>0</v>
      </c>
      <c r="AF290" s="26">
        <v>15275092.72</v>
      </c>
      <c r="AG290" s="4">
        <v>51849900</v>
      </c>
      <c r="AH290" s="4">
        <v>56856000</v>
      </c>
      <c r="AI290" s="4">
        <v>18121900</v>
      </c>
      <c r="AJ290" s="4">
        <v>17087600</v>
      </c>
      <c r="AK290" s="4">
        <v>2364500</v>
      </c>
      <c r="AL290" s="4">
        <v>6974600</v>
      </c>
      <c r="AM290" s="5">
        <v>153254500</v>
      </c>
      <c r="AN290" s="17">
        <v>287950</v>
      </c>
      <c r="AO290" s="17">
        <v>1392669.1</v>
      </c>
      <c r="AP290" s="17">
        <v>350000</v>
      </c>
      <c r="AQ290" s="27">
        <v>2030619.1</v>
      </c>
      <c r="AR290" s="4">
        <v>6250</v>
      </c>
      <c r="AS290" s="4">
        <v>26250</v>
      </c>
      <c r="AT290" s="4">
        <v>0</v>
      </c>
      <c r="AU290" s="4">
        <v>0</v>
      </c>
      <c r="AV290" s="4">
        <v>0</v>
      </c>
      <c r="AW290" s="4">
        <v>0</v>
      </c>
      <c r="AX290" s="4">
        <v>0</v>
      </c>
      <c r="AY290" s="4">
        <v>0</v>
      </c>
      <c r="AZ290" s="4">
        <v>0</v>
      </c>
      <c r="BA290" s="4">
        <v>0</v>
      </c>
      <c r="BB290" s="4">
        <v>0</v>
      </c>
      <c r="BC290" s="4">
        <v>0</v>
      </c>
      <c r="BD290" s="4">
        <v>0</v>
      </c>
      <c r="BE290" s="4">
        <v>0</v>
      </c>
      <c r="BF290" s="4">
        <v>0</v>
      </c>
      <c r="BG290" s="4">
        <v>0</v>
      </c>
      <c r="BH290" s="4">
        <v>0</v>
      </c>
      <c r="BI290" s="4">
        <v>0</v>
      </c>
      <c r="BJ290" s="4">
        <v>0</v>
      </c>
      <c r="BK290" s="4">
        <v>0</v>
      </c>
      <c r="BL290" s="17">
        <v>41896</v>
      </c>
      <c r="BM290" s="4">
        <v>0</v>
      </c>
      <c r="BN290" s="3"/>
      <c r="BO290" s="3"/>
      <c r="BP290" s="18">
        <v>0.486</v>
      </c>
      <c r="BQ290" s="18">
        <v>0.054</v>
      </c>
      <c r="BR290" s="18">
        <v>0</v>
      </c>
      <c r="BS290" s="18">
        <v>0.02</v>
      </c>
      <c r="BT290" s="18">
        <v>0</v>
      </c>
      <c r="BU290" s="18">
        <v>1.692</v>
      </c>
      <c r="BV290" s="18">
        <v>0</v>
      </c>
      <c r="BW290" s="18">
        <v>0.876</v>
      </c>
      <c r="BX290" s="18">
        <v>0</v>
      </c>
      <c r="BY290" s="18">
        <v>0</v>
      </c>
      <c r="BZ290" s="18">
        <v>3.1279999999999997</v>
      </c>
      <c r="CA290" s="19">
        <v>100.43</v>
      </c>
      <c r="CB290" s="18">
        <v>3.1230901093493837</v>
      </c>
      <c r="CC290" s="3"/>
      <c r="CD290" s="11"/>
      <c r="CE290" s="8"/>
    </row>
    <row r="291" spans="1:83" ht="17.25" customHeight="1">
      <c r="A291" s="20" t="s">
        <v>603</v>
      </c>
      <c r="B291" s="20" t="s">
        <v>604</v>
      </c>
      <c r="C291" s="20" t="s">
        <v>597</v>
      </c>
      <c r="D291" s="21">
        <v>200342700</v>
      </c>
      <c r="E291" s="21">
        <v>147992300</v>
      </c>
      <c r="F291" s="6">
        <v>348335000</v>
      </c>
      <c r="G291" s="9">
        <v>0</v>
      </c>
      <c r="H291" s="9">
        <v>348335000</v>
      </c>
      <c r="I291" s="12">
        <v>1897655</v>
      </c>
      <c r="J291" s="6">
        <v>350232655</v>
      </c>
      <c r="K291" s="22">
        <v>2.134</v>
      </c>
      <c r="L291" s="10">
        <v>110.67</v>
      </c>
      <c r="M291" s="23"/>
      <c r="N291" s="12"/>
      <c r="O291" s="13">
        <v>-32148097</v>
      </c>
      <c r="P291" s="6">
        <f t="shared" si="17"/>
        <v>318084558</v>
      </c>
      <c r="Q291" s="7">
        <v>1545013.42</v>
      </c>
      <c r="R291" s="7">
        <v>0</v>
      </c>
      <c r="S291" s="14">
        <v>-13927.09</v>
      </c>
      <c r="T291" s="14">
        <f t="shared" si="18"/>
        <v>1531086.3299999998</v>
      </c>
      <c r="U291" s="3"/>
      <c r="V291" s="24">
        <v>1531086.3299999998</v>
      </c>
      <c r="W291" s="15">
        <v>0</v>
      </c>
      <c r="X291" s="15">
        <v>0</v>
      </c>
      <c r="Y291" s="25">
        <v>63044.56</v>
      </c>
      <c r="Z291" s="16">
        <v>0</v>
      </c>
      <c r="AA291" s="16">
        <v>4293644.62</v>
      </c>
      <c r="AB291" s="16">
        <v>0</v>
      </c>
      <c r="AC291" s="16">
        <v>1442642.17</v>
      </c>
      <c r="AD291" s="16">
        <v>35024</v>
      </c>
      <c r="AE291" s="16">
        <v>107700.6</v>
      </c>
      <c r="AF291" s="26">
        <v>7473142.279999999</v>
      </c>
      <c r="AG291" s="4">
        <v>7146500</v>
      </c>
      <c r="AH291" s="4">
        <v>0</v>
      </c>
      <c r="AI291" s="4">
        <v>7713800</v>
      </c>
      <c r="AJ291" s="4">
        <v>7861800</v>
      </c>
      <c r="AK291" s="4">
        <v>425000</v>
      </c>
      <c r="AL291" s="4">
        <v>1352200</v>
      </c>
      <c r="AM291" s="5">
        <v>24499300</v>
      </c>
      <c r="AN291" s="17">
        <v>258000</v>
      </c>
      <c r="AO291" s="17">
        <v>753223.53</v>
      </c>
      <c r="AP291" s="17">
        <v>170000</v>
      </c>
      <c r="AQ291" s="27">
        <v>1181223.53</v>
      </c>
      <c r="AR291" s="4">
        <v>3000</v>
      </c>
      <c r="AS291" s="4">
        <v>13750</v>
      </c>
      <c r="AT291" s="4">
        <v>0</v>
      </c>
      <c r="AU291" s="4">
        <v>0</v>
      </c>
      <c r="AV291" s="4">
        <v>0</v>
      </c>
      <c r="AW291" s="4">
        <v>0</v>
      </c>
      <c r="AX291" s="4">
        <v>0</v>
      </c>
      <c r="AY291" s="4">
        <v>0</v>
      </c>
      <c r="AZ291" s="4">
        <v>0</v>
      </c>
      <c r="BA291" s="4">
        <v>0</v>
      </c>
      <c r="BB291" s="4">
        <v>0</v>
      </c>
      <c r="BC291" s="4">
        <v>0</v>
      </c>
      <c r="BD291" s="4">
        <v>0</v>
      </c>
      <c r="BE291" s="4">
        <v>0</v>
      </c>
      <c r="BF291" s="4">
        <v>0</v>
      </c>
      <c r="BG291" s="4">
        <v>0</v>
      </c>
      <c r="BH291" s="4">
        <v>0</v>
      </c>
      <c r="BI291" s="4">
        <v>0</v>
      </c>
      <c r="BJ291" s="4">
        <v>0</v>
      </c>
      <c r="BK291" s="4">
        <v>0</v>
      </c>
      <c r="BL291" s="17">
        <v>0</v>
      </c>
      <c r="BM291" s="4">
        <v>0</v>
      </c>
      <c r="BN291" s="3"/>
      <c r="BO291" s="3"/>
      <c r="BP291" s="18">
        <v>0.437</v>
      </c>
      <c r="BQ291" s="18">
        <v>0</v>
      </c>
      <c r="BR291" s="18">
        <v>0</v>
      </c>
      <c r="BS291" s="18">
        <v>0.018</v>
      </c>
      <c r="BT291" s="18">
        <v>0</v>
      </c>
      <c r="BU291" s="18">
        <v>1.226</v>
      </c>
      <c r="BV291" s="18">
        <v>0</v>
      </c>
      <c r="BW291" s="18">
        <v>0.412</v>
      </c>
      <c r="BX291" s="18">
        <v>0.01</v>
      </c>
      <c r="BY291" s="18">
        <v>0.031</v>
      </c>
      <c r="BZ291" s="18">
        <v>2.134</v>
      </c>
      <c r="CA291" s="19">
        <v>110.67</v>
      </c>
      <c r="CB291" s="18">
        <v>2.3494200180569593</v>
      </c>
      <c r="CC291" s="3"/>
      <c r="CD291" s="11"/>
      <c r="CE291" s="8"/>
    </row>
    <row r="292" spans="1:83" ht="17.25" customHeight="1">
      <c r="A292" s="20" t="s">
        <v>605</v>
      </c>
      <c r="B292" s="20" t="s">
        <v>412</v>
      </c>
      <c r="C292" s="20" t="s">
        <v>597</v>
      </c>
      <c r="D292" s="21">
        <v>1735712300</v>
      </c>
      <c r="E292" s="21">
        <v>2442025700</v>
      </c>
      <c r="F292" s="6">
        <v>4177738000</v>
      </c>
      <c r="G292" s="9">
        <v>1473700</v>
      </c>
      <c r="H292" s="9">
        <v>4176264300</v>
      </c>
      <c r="I292" s="12">
        <v>7188189</v>
      </c>
      <c r="J292" s="6">
        <v>4183452489</v>
      </c>
      <c r="K292" s="22">
        <v>2.207</v>
      </c>
      <c r="L292" s="10">
        <v>103.03</v>
      </c>
      <c r="M292" s="23"/>
      <c r="N292" s="12"/>
      <c r="O292" s="13">
        <v>-110204327</v>
      </c>
      <c r="P292" s="6">
        <f t="shared" si="17"/>
        <v>4073248162</v>
      </c>
      <c r="Q292" s="7">
        <v>19784748.79</v>
      </c>
      <c r="R292" s="7">
        <v>0</v>
      </c>
      <c r="S292" s="14">
        <v>-23976.67</v>
      </c>
      <c r="T292" s="14">
        <f t="shared" si="18"/>
        <v>19760772.119999997</v>
      </c>
      <c r="U292" s="3"/>
      <c r="V292" s="24">
        <v>19760772.119999997</v>
      </c>
      <c r="W292" s="15">
        <v>2181834.73</v>
      </c>
      <c r="X292" s="15">
        <v>0</v>
      </c>
      <c r="Y292" s="25">
        <v>814360.38</v>
      </c>
      <c r="Z292" s="16">
        <v>0</v>
      </c>
      <c r="AA292" s="16">
        <v>56324333.66</v>
      </c>
      <c r="AB292" s="16">
        <v>0</v>
      </c>
      <c r="AC292" s="16">
        <v>11978668.57</v>
      </c>
      <c r="AD292" s="16">
        <v>1255035</v>
      </c>
      <c r="AE292" s="16">
        <v>0</v>
      </c>
      <c r="AF292" s="26">
        <v>92315004.45999998</v>
      </c>
      <c r="AG292" s="4">
        <v>55868700</v>
      </c>
      <c r="AH292" s="4">
        <v>14868600</v>
      </c>
      <c r="AI292" s="4">
        <v>226340700</v>
      </c>
      <c r="AJ292" s="4">
        <v>14346800</v>
      </c>
      <c r="AK292" s="4">
        <v>1728300</v>
      </c>
      <c r="AL292" s="4">
        <v>38309500</v>
      </c>
      <c r="AM292" s="5">
        <v>351462600</v>
      </c>
      <c r="AN292" s="17">
        <v>1415811.16</v>
      </c>
      <c r="AO292" s="17">
        <v>6166990.08</v>
      </c>
      <c r="AP292" s="17">
        <v>942000</v>
      </c>
      <c r="AQ292" s="27">
        <v>8524801.24</v>
      </c>
      <c r="AR292" s="4">
        <v>18250</v>
      </c>
      <c r="AS292" s="4">
        <v>138000</v>
      </c>
      <c r="AT292" s="4">
        <v>0</v>
      </c>
      <c r="AU292" s="4">
        <v>1473700</v>
      </c>
      <c r="AV292" s="4">
        <v>0</v>
      </c>
      <c r="AW292" s="4">
        <v>0</v>
      </c>
      <c r="AX292" s="4">
        <v>0</v>
      </c>
      <c r="AY292" s="4">
        <v>0</v>
      </c>
      <c r="AZ292" s="4">
        <v>0</v>
      </c>
      <c r="BA292" s="4">
        <v>0</v>
      </c>
      <c r="BB292" s="4">
        <v>0</v>
      </c>
      <c r="BC292" s="4">
        <v>0</v>
      </c>
      <c r="BD292" s="4">
        <v>0</v>
      </c>
      <c r="BE292" s="4">
        <v>0</v>
      </c>
      <c r="BF292" s="4">
        <v>0</v>
      </c>
      <c r="BG292" s="4">
        <v>0</v>
      </c>
      <c r="BH292" s="4">
        <v>0</v>
      </c>
      <c r="BI292" s="4">
        <v>0</v>
      </c>
      <c r="BJ292" s="4">
        <v>1473700</v>
      </c>
      <c r="BK292" s="4">
        <v>0</v>
      </c>
      <c r="BL292" s="17">
        <v>0</v>
      </c>
      <c r="BM292" s="4">
        <v>0</v>
      </c>
      <c r="BN292" s="3"/>
      <c r="BO292" s="3"/>
      <c r="BP292" s="18">
        <v>0.472</v>
      </c>
      <c r="BQ292" s="18">
        <v>0.052</v>
      </c>
      <c r="BR292" s="18">
        <v>0</v>
      </c>
      <c r="BS292" s="18">
        <v>0.02</v>
      </c>
      <c r="BT292" s="18">
        <v>0</v>
      </c>
      <c r="BU292" s="18">
        <v>1.347</v>
      </c>
      <c r="BV292" s="18">
        <v>0</v>
      </c>
      <c r="BW292" s="18">
        <v>0.286</v>
      </c>
      <c r="BX292" s="18">
        <v>0.03</v>
      </c>
      <c r="BY292" s="18">
        <v>0</v>
      </c>
      <c r="BZ292" s="18">
        <v>2.207</v>
      </c>
      <c r="CA292" s="19">
        <v>103.03</v>
      </c>
      <c r="CB292" s="18">
        <v>2.266373193787253</v>
      </c>
      <c r="CC292" s="3"/>
      <c r="CD292" s="11"/>
      <c r="CE292" s="8"/>
    </row>
    <row r="293" spans="1:83" ht="17.25" customHeight="1">
      <c r="A293" s="20" t="s">
        <v>606</v>
      </c>
      <c r="B293" s="20" t="s">
        <v>414</v>
      </c>
      <c r="C293" s="20" t="s">
        <v>597</v>
      </c>
      <c r="D293" s="21">
        <v>857284800</v>
      </c>
      <c r="E293" s="21">
        <v>1705616640</v>
      </c>
      <c r="F293" s="6">
        <v>2562901440</v>
      </c>
      <c r="G293" s="9">
        <v>100600</v>
      </c>
      <c r="H293" s="9">
        <v>2562800840</v>
      </c>
      <c r="I293" s="12">
        <v>3391768</v>
      </c>
      <c r="J293" s="6">
        <v>2566192608</v>
      </c>
      <c r="K293" s="22">
        <v>4.292000000000001</v>
      </c>
      <c r="L293" s="10">
        <v>50.77</v>
      </c>
      <c r="M293" s="23"/>
      <c r="N293" s="12"/>
      <c r="O293" s="13">
        <v>2513874561</v>
      </c>
      <c r="P293" s="6">
        <f t="shared" si="17"/>
        <v>5080067169</v>
      </c>
      <c r="Q293" s="7">
        <v>24675111.55</v>
      </c>
      <c r="R293" s="7">
        <v>0</v>
      </c>
      <c r="S293" s="14">
        <v>-288473.98</v>
      </c>
      <c r="T293" s="14">
        <f t="shared" si="18"/>
        <v>24386637.57</v>
      </c>
      <c r="U293" s="3"/>
      <c r="V293" s="24">
        <v>24386637.57</v>
      </c>
      <c r="W293" s="15">
        <v>2694947.76</v>
      </c>
      <c r="X293" s="15">
        <v>0</v>
      </c>
      <c r="Y293" s="25">
        <v>999601.08</v>
      </c>
      <c r="Z293" s="16">
        <v>59729747.7</v>
      </c>
      <c r="AA293" s="16">
        <v>0</v>
      </c>
      <c r="AB293" s="16">
        <v>0</v>
      </c>
      <c r="AC293" s="16">
        <v>21554969.08</v>
      </c>
      <c r="AD293" s="16">
        <v>769858</v>
      </c>
      <c r="AE293" s="16">
        <v>0</v>
      </c>
      <c r="AF293" s="26">
        <v>110135761.19</v>
      </c>
      <c r="AG293" s="4">
        <v>32642900</v>
      </c>
      <c r="AH293" s="4">
        <v>189451500</v>
      </c>
      <c r="AI293" s="4">
        <v>72355250</v>
      </c>
      <c r="AJ293" s="4">
        <v>50167700</v>
      </c>
      <c r="AK293" s="4">
        <v>302000</v>
      </c>
      <c r="AL293" s="4">
        <v>54957550</v>
      </c>
      <c r="AM293" s="5">
        <v>399876900</v>
      </c>
      <c r="AN293" s="17">
        <v>5370000</v>
      </c>
      <c r="AO293" s="17">
        <v>14012491.64</v>
      </c>
      <c r="AP293" s="17">
        <v>939000</v>
      </c>
      <c r="AQ293" s="27">
        <v>20321491.64</v>
      </c>
      <c r="AR293" s="4">
        <v>49250</v>
      </c>
      <c r="AS293" s="4">
        <v>185250</v>
      </c>
      <c r="AT293" s="4">
        <v>0</v>
      </c>
      <c r="AU293" s="4">
        <v>100600</v>
      </c>
      <c r="AV293" s="4">
        <v>0</v>
      </c>
      <c r="AW293" s="4">
        <v>0</v>
      </c>
      <c r="AX293" s="4">
        <v>0</v>
      </c>
      <c r="AY293" s="4">
        <v>0</v>
      </c>
      <c r="AZ293" s="4">
        <v>0</v>
      </c>
      <c r="BA293" s="4">
        <v>0</v>
      </c>
      <c r="BB293" s="4">
        <v>0</v>
      </c>
      <c r="BC293" s="4">
        <v>0</v>
      </c>
      <c r="BD293" s="4">
        <v>0</v>
      </c>
      <c r="BE293" s="4">
        <v>0</v>
      </c>
      <c r="BF293" s="4">
        <v>0</v>
      </c>
      <c r="BG293" s="4">
        <v>0</v>
      </c>
      <c r="BH293" s="4">
        <v>0</v>
      </c>
      <c r="BI293" s="4">
        <v>0</v>
      </c>
      <c r="BJ293" s="4">
        <v>100600</v>
      </c>
      <c r="BK293" s="4">
        <v>0</v>
      </c>
      <c r="BL293" s="17">
        <v>0</v>
      </c>
      <c r="BM293" s="4">
        <v>0</v>
      </c>
      <c r="BN293" s="3"/>
      <c r="BO293" s="3"/>
      <c r="BP293" s="18">
        <v>0.95</v>
      </c>
      <c r="BQ293" s="18">
        <v>0.105</v>
      </c>
      <c r="BR293" s="18">
        <v>0</v>
      </c>
      <c r="BS293" s="18">
        <v>0.039</v>
      </c>
      <c r="BT293" s="18">
        <v>2.328</v>
      </c>
      <c r="BU293" s="18">
        <v>0</v>
      </c>
      <c r="BV293" s="18">
        <v>0</v>
      </c>
      <c r="BW293" s="18">
        <v>0.84</v>
      </c>
      <c r="BX293" s="18">
        <v>0.03</v>
      </c>
      <c r="BY293" s="18">
        <v>0</v>
      </c>
      <c r="BZ293" s="18">
        <v>4.292000000000001</v>
      </c>
      <c r="CA293" s="19">
        <v>50.77</v>
      </c>
      <c r="CB293" s="18">
        <v>2.1679981292782786</v>
      </c>
      <c r="CC293" s="3"/>
      <c r="CD293" s="11"/>
      <c r="CE293" s="8"/>
    </row>
    <row r="294" spans="1:83" ht="17.25" customHeight="1">
      <c r="A294" s="20" t="s">
        <v>607</v>
      </c>
      <c r="B294" s="20" t="s">
        <v>608</v>
      </c>
      <c r="C294" s="20" t="s">
        <v>597</v>
      </c>
      <c r="D294" s="21">
        <v>268781400</v>
      </c>
      <c r="E294" s="21">
        <v>227107800</v>
      </c>
      <c r="F294" s="6">
        <v>495889200</v>
      </c>
      <c r="G294" s="9">
        <v>0</v>
      </c>
      <c r="H294" s="9">
        <v>495889200</v>
      </c>
      <c r="I294" s="12">
        <v>2246505</v>
      </c>
      <c r="J294" s="6">
        <v>498135705</v>
      </c>
      <c r="K294" s="22">
        <v>2.31</v>
      </c>
      <c r="L294" s="10">
        <v>99.36</v>
      </c>
      <c r="M294" s="23"/>
      <c r="N294" s="12"/>
      <c r="O294" s="13">
        <v>4194571</v>
      </c>
      <c r="P294" s="6">
        <f t="shared" si="17"/>
        <v>502330276</v>
      </c>
      <c r="Q294" s="7">
        <v>2439939.31</v>
      </c>
      <c r="R294" s="7">
        <v>0</v>
      </c>
      <c r="S294" s="14">
        <v>-4025.14</v>
      </c>
      <c r="T294" s="14">
        <f t="shared" si="18"/>
        <v>2435914.17</v>
      </c>
      <c r="U294" s="3"/>
      <c r="V294" s="24">
        <v>2435914.17</v>
      </c>
      <c r="W294" s="15">
        <v>0</v>
      </c>
      <c r="X294" s="15">
        <v>0</v>
      </c>
      <c r="Y294" s="25">
        <v>100300.76</v>
      </c>
      <c r="Z294" s="16">
        <v>0</v>
      </c>
      <c r="AA294" s="16">
        <v>6816349.88</v>
      </c>
      <c r="AB294" s="16">
        <v>0</v>
      </c>
      <c r="AC294" s="16">
        <v>1932530.58</v>
      </c>
      <c r="AD294" s="16">
        <v>49813.57</v>
      </c>
      <c r="AE294" s="16">
        <v>167987.42</v>
      </c>
      <c r="AF294" s="26">
        <v>11502896.379999999</v>
      </c>
      <c r="AG294" s="4">
        <v>9571300</v>
      </c>
      <c r="AH294" s="4">
        <v>21619700</v>
      </c>
      <c r="AI294" s="4">
        <v>9508700</v>
      </c>
      <c r="AJ294" s="4">
        <v>11308600</v>
      </c>
      <c r="AK294" s="4">
        <v>1791700</v>
      </c>
      <c r="AL294" s="4">
        <v>18953900</v>
      </c>
      <c r="AM294" s="5">
        <v>72753900</v>
      </c>
      <c r="AN294" s="17">
        <v>320091.53</v>
      </c>
      <c r="AO294" s="17">
        <v>727900.1</v>
      </c>
      <c r="AP294" s="17">
        <v>215952.26</v>
      </c>
      <c r="AQ294" s="27">
        <v>1263943.8900000001</v>
      </c>
      <c r="AR294" s="4">
        <v>1500</v>
      </c>
      <c r="AS294" s="4">
        <v>19000</v>
      </c>
      <c r="AT294" s="4">
        <v>0</v>
      </c>
      <c r="AU294" s="4">
        <v>0</v>
      </c>
      <c r="AV294" s="4">
        <v>0</v>
      </c>
      <c r="AW294" s="4">
        <v>0</v>
      </c>
      <c r="AX294" s="4">
        <v>0</v>
      </c>
      <c r="AY294" s="4">
        <v>0</v>
      </c>
      <c r="AZ294" s="4">
        <v>0</v>
      </c>
      <c r="BA294" s="4">
        <v>0</v>
      </c>
      <c r="BB294" s="4">
        <v>0</v>
      </c>
      <c r="BC294" s="4">
        <v>0</v>
      </c>
      <c r="BD294" s="4">
        <v>0</v>
      </c>
      <c r="BE294" s="4">
        <v>0</v>
      </c>
      <c r="BF294" s="4">
        <v>0</v>
      </c>
      <c r="BG294" s="4">
        <v>0</v>
      </c>
      <c r="BH294" s="4">
        <v>0</v>
      </c>
      <c r="BI294" s="4">
        <v>0</v>
      </c>
      <c r="BJ294" s="4">
        <v>0</v>
      </c>
      <c r="BK294" s="4">
        <v>0</v>
      </c>
      <c r="BL294" s="17">
        <v>0</v>
      </c>
      <c r="BM294" s="4">
        <v>0</v>
      </c>
      <c r="BN294" s="3"/>
      <c r="BO294" s="3"/>
      <c r="BP294" s="18">
        <v>0.489</v>
      </c>
      <c r="BQ294" s="18">
        <v>0</v>
      </c>
      <c r="BR294" s="18">
        <v>0</v>
      </c>
      <c r="BS294" s="18">
        <v>0.02</v>
      </c>
      <c r="BT294" s="18">
        <v>0</v>
      </c>
      <c r="BU294" s="18">
        <v>1.369</v>
      </c>
      <c r="BV294" s="18">
        <v>0</v>
      </c>
      <c r="BW294" s="18">
        <v>0.388</v>
      </c>
      <c r="BX294" s="18">
        <v>0.01</v>
      </c>
      <c r="BY294" s="18">
        <v>0.034</v>
      </c>
      <c r="BZ294" s="18">
        <v>2.31</v>
      </c>
      <c r="CA294" s="19">
        <v>99.36</v>
      </c>
      <c r="CB294" s="18">
        <v>2.289907045140954</v>
      </c>
      <c r="CC294" s="3"/>
      <c r="CD294" s="11"/>
      <c r="CE294" s="8"/>
    </row>
    <row r="295" spans="1:83" ht="17.25" customHeight="1">
      <c r="A295" s="20" t="s">
        <v>609</v>
      </c>
      <c r="B295" s="20" t="s">
        <v>610</v>
      </c>
      <c r="C295" s="20" t="s">
        <v>597</v>
      </c>
      <c r="D295" s="21">
        <v>1220249085</v>
      </c>
      <c r="E295" s="21">
        <v>970245750</v>
      </c>
      <c r="F295" s="6">
        <v>2190494835</v>
      </c>
      <c r="G295" s="9">
        <v>0</v>
      </c>
      <c r="H295" s="9">
        <v>2190494835</v>
      </c>
      <c r="I295" s="12">
        <v>6154379</v>
      </c>
      <c r="J295" s="6">
        <v>2196649214</v>
      </c>
      <c r="K295" s="22">
        <v>2.041</v>
      </c>
      <c r="L295" s="10">
        <v>89.95</v>
      </c>
      <c r="M295" s="23"/>
      <c r="N295" s="12"/>
      <c r="O295" s="13">
        <v>255717008</v>
      </c>
      <c r="P295" s="6">
        <f t="shared" si="17"/>
        <v>2452366222</v>
      </c>
      <c r="Q295" s="7">
        <v>11911734.25</v>
      </c>
      <c r="R295" s="7">
        <v>0</v>
      </c>
      <c r="S295" s="14">
        <v>-50385.58</v>
      </c>
      <c r="T295" s="14">
        <f t="shared" si="18"/>
        <v>11861348.67</v>
      </c>
      <c r="U295" s="3"/>
      <c r="V295" s="24">
        <v>11861348.67</v>
      </c>
      <c r="W295" s="15">
        <v>0</v>
      </c>
      <c r="X295" s="15">
        <v>0</v>
      </c>
      <c r="Y295" s="25">
        <v>488344.27</v>
      </c>
      <c r="Z295" s="16">
        <v>0</v>
      </c>
      <c r="AA295" s="16">
        <v>21970881.83</v>
      </c>
      <c r="AB295" s="16">
        <v>0</v>
      </c>
      <c r="AC295" s="16">
        <v>9457716.2</v>
      </c>
      <c r="AD295" s="16">
        <v>219664.92</v>
      </c>
      <c r="AE295" s="16">
        <v>822602.13</v>
      </c>
      <c r="AF295" s="26">
        <v>44820558.02</v>
      </c>
      <c r="AG295" s="4">
        <v>31804400</v>
      </c>
      <c r="AH295" s="4">
        <v>1156476500</v>
      </c>
      <c r="AI295" s="4">
        <v>90457900</v>
      </c>
      <c r="AJ295" s="4">
        <v>196915200</v>
      </c>
      <c r="AK295" s="4">
        <v>3743100</v>
      </c>
      <c r="AL295" s="4">
        <v>4980400</v>
      </c>
      <c r="AM295" s="5">
        <v>1484377500</v>
      </c>
      <c r="AN295" s="17">
        <v>800000</v>
      </c>
      <c r="AO295" s="17">
        <v>14032221.21</v>
      </c>
      <c r="AP295" s="17">
        <v>588385.65</v>
      </c>
      <c r="AQ295" s="27">
        <v>15420606.860000001</v>
      </c>
      <c r="AR295" s="4">
        <v>5250</v>
      </c>
      <c r="AS295" s="4">
        <v>24500</v>
      </c>
      <c r="AT295" s="4">
        <v>0</v>
      </c>
      <c r="AU295" s="4">
        <v>0</v>
      </c>
      <c r="AV295" s="4">
        <v>0</v>
      </c>
      <c r="AW295" s="4">
        <v>0</v>
      </c>
      <c r="AX295" s="4">
        <v>0</v>
      </c>
      <c r="AY295" s="4">
        <v>0</v>
      </c>
      <c r="AZ295" s="4">
        <v>0</v>
      </c>
      <c r="BA295" s="4">
        <v>0</v>
      </c>
      <c r="BB295" s="4">
        <v>0</v>
      </c>
      <c r="BC295" s="4">
        <v>0</v>
      </c>
      <c r="BD295" s="4">
        <v>0</v>
      </c>
      <c r="BE295" s="4">
        <v>0</v>
      </c>
      <c r="BF295" s="4">
        <v>0</v>
      </c>
      <c r="BG295" s="4">
        <v>0</v>
      </c>
      <c r="BH295" s="4">
        <v>0</v>
      </c>
      <c r="BI295" s="4">
        <v>0</v>
      </c>
      <c r="BJ295" s="4">
        <v>0</v>
      </c>
      <c r="BK295" s="4">
        <v>0</v>
      </c>
      <c r="BL295" s="17">
        <v>0</v>
      </c>
      <c r="BM295" s="4">
        <v>0</v>
      </c>
      <c r="BN295" s="3"/>
      <c r="BO295" s="3"/>
      <c r="BP295" s="18">
        <v>0.54</v>
      </c>
      <c r="BQ295" s="18">
        <v>0</v>
      </c>
      <c r="BR295" s="18">
        <v>0</v>
      </c>
      <c r="BS295" s="18">
        <v>0.022</v>
      </c>
      <c r="BT295" s="18">
        <v>0</v>
      </c>
      <c r="BU295" s="18">
        <v>1</v>
      </c>
      <c r="BV295" s="18">
        <v>0</v>
      </c>
      <c r="BW295" s="18">
        <v>0.431</v>
      </c>
      <c r="BX295" s="18">
        <v>0.01</v>
      </c>
      <c r="BY295" s="18">
        <v>0.038</v>
      </c>
      <c r="BZ295" s="18">
        <v>2.041</v>
      </c>
      <c r="CA295" s="19">
        <v>89.95</v>
      </c>
      <c r="CB295" s="18">
        <v>1.8276453825663563</v>
      </c>
      <c r="CC295" s="3"/>
      <c r="CD295" s="11"/>
      <c r="CE295" s="8"/>
    </row>
    <row r="296" spans="1:83" ht="17.25" customHeight="1">
      <c r="A296" s="20" t="s">
        <v>611</v>
      </c>
      <c r="B296" s="20" t="s">
        <v>612</v>
      </c>
      <c r="C296" s="20" t="s">
        <v>597</v>
      </c>
      <c r="D296" s="21">
        <v>2449143610</v>
      </c>
      <c r="E296" s="21">
        <v>2163850499</v>
      </c>
      <c r="F296" s="6">
        <v>4612994109</v>
      </c>
      <c r="G296" s="9">
        <v>0</v>
      </c>
      <c r="H296" s="9">
        <v>4612994109</v>
      </c>
      <c r="I296" s="12">
        <v>4807272</v>
      </c>
      <c r="J296" s="6">
        <v>4617801381</v>
      </c>
      <c r="K296" s="22">
        <v>1.9649999999999999</v>
      </c>
      <c r="L296" s="10">
        <v>95.33</v>
      </c>
      <c r="M296" s="23"/>
      <c r="N296" s="12"/>
      <c r="O296" s="13">
        <v>233952994</v>
      </c>
      <c r="P296" s="6">
        <f t="shared" si="17"/>
        <v>4851754375</v>
      </c>
      <c r="Q296" s="7">
        <v>23566141.24</v>
      </c>
      <c r="R296" s="7">
        <v>0</v>
      </c>
      <c r="S296" s="14">
        <v>-174824.3</v>
      </c>
      <c r="T296" s="14">
        <f t="shared" si="18"/>
        <v>23391316.939999998</v>
      </c>
      <c r="U296" s="3"/>
      <c r="V296" s="24">
        <v>23391316.939999998</v>
      </c>
      <c r="W296" s="15">
        <v>0</v>
      </c>
      <c r="X296" s="15">
        <v>0</v>
      </c>
      <c r="Y296" s="25">
        <v>963052.71</v>
      </c>
      <c r="Z296" s="16">
        <v>0</v>
      </c>
      <c r="AA296" s="16">
        <v>43717296.67</v>
      </c>
      <c r="AB296" s="16">
        <v>0</v>
      </c>
      <c r="AC296" s="16">
        <v>20070599.75</v>
      </c>
      <c r="AD296" s="16">
        <v>923560</v>
      </c>
      <c r="AE296" s="16">
        <v>1646467.02</v>
      </c>
      <c r="AF296" s="26">
        <v>90712293.08999999</v>
      </c>
      <c r="AG296" s="4">
        <v>45470900</v>
      </c>
      <c r="AH296" s="4">
        <v>579649500</v>
      </c>
      <c r="AI296" s="4">
        <v>168498900</v>
      </c>
      <c r="AJ296" s="4">
        <v>91857400</v>
      </c>
      <c r="AK296" s="4">
        <v>613000</v>
      </c>
      <c r="AL296" s="4">
        <v>36012500</v>
      </c>
      <c r="AM296" s="5">
        <v>922102200</v>
      </c>
      <c r="AN296" s="17">
        <v>4125000</v>
      </c>
      <c r="AO296" s="17">
        <v>9830204.46</v>
      </c>
      <c r="AP296" s="17">
        <v>961000</v>
      </c>
      <c r="AQ296" s="27">
        <v>14916204.46</v>
      </c>
      <c r="AR296" s="4">
        <v>5750</v>
      </c>
      <c r="AS296" s="4">
        <v>79250</v>
      </c>
      <c r="AT296" s="4">
        <v>0</v>
      </c>
      <c r="AU296" s="4">
        <v>0</v>
      </c>
      <c r="AV296" s="4">
        <v>0</v>
      </c>
      <c r="AW296" s="4">
        <v>0</v>
      </c>
      <c r="AX296" s="4">
        <v>0</v>
      </c>
      <c r="AY296" s="4">
        <v>0</v>
      </c>
      <c r="AZ296" s="4">
        <v>0</v>
      </c>
      <c r="BA296" s="4">
        <v>0</v>
      </c>
      <c r="BB296" s="4">
        <v>0</v>
      </c>
      <c r="BC296" s="4">
        <v>0</v>
      </c>
      <c r="BD296" s="4">
        <v>0</v>
      </c>
      <c r="BE296" s="4">
        <v>0</v>
      </c>
      <c r="BF296" s="4">
        <v>0</v>
      </c>
      <c r="BG296" s="4">
        <v>0</v>
      </c>
      <c r="BH296" s="4">
        <v>0</v>
      </c>
      <c r="BI296" s="4">
        <v>0</v>
      </c>
      <c r="BJ296" s="4">
        <v>0</v>
      </c>
      <c r="BK296" s="4">
        <v>0</v>
      </c>
      <c r="BL296" s="17">
        <v>0</v>
      </c>
      <c r="BM296" s="4">
        <v>0</v>
      </c>
      <c r="BN296" s="3"/>
      <c r="BO296" s="3"/>
      <c r="BP296" s="18">
        <v>0.507</v>
      </c>
      <c r="BQ296" s="18">
        <v>0</v>
      </c>
      <c r="BR296" s="18">
        <v>0</v>
      </c>
      <c r="BS296" s="18">
        <v>0.021</v>
      </c>
      <c r="BT296" s="18">
        <v>0</v>
      </c>
      <c r="BU296" s="18">
        <v>0.947</v>
      </c>
      <c r="BV296" s="18">
        <v>0</v>
      </c>
      <c r="BW296" s="18">
        <v>0.435</v>
      </c>
      <c r="BX296" s="18">
        <v>0.02</v>
      </c>
      <c r="BY296" s="18">
        <v>0.036</v>
      </c>
      <c r="BZ296" s="18">
        <v>1.9649999999999999</v>
      </c>
      <c r="CA296" s="19">
        <v>95.33</v>
      </c>
      <c r="CB296" s="18">
        <v>1.8696802450969088</v>
      </c>
      <c r="CC296" s="3"/>
      <c r="CD296" s="11"/>
      <c r="CE296" s="8"/>
    </row>
    <row r="297" spans="1:83" ht="17.25" customHeight="1">
      <c r="A297" s="20" t="s">
        <v>613</v>
      </c>
      <c r="B297" s="20" t="s">
        <v>614</v>
      </c>
      <c r="C297" s="20" t="s">
        <v>597</v>
      </c>
      <c r="D297" s="21">
        <v>435708920</v>
      </c>
      <c r="E297" s="21">
        <v>1575169400</v>
      </c>
      <c r="F297" s="6">
        <v>2010878320</v>
      </c>
      <c r="G297" s="9">
        <v>43021800</v>
      </c>
      <c r="H297" s="9">
        <v>1967856520</v>
      </c>
      <c r="I297" s="12">
        <v>12439095</v>
      </c>
      <c r="J297" s="6">
        <v>1980295615</v>
      </c>
      <c r="K297" s="22">
        <v>5.636</v>
      </c>
      <c r="L297" s="10">
        <v>65.7</v>
      </c>
      <c r="M297" s="23">
        <v>2099619</v>
      </c>
      <c r="N297" s="12"/>
      <c r="O297" s="13">
        <v>1117432129</v>
      </c>
      <c r="P297" s="6">
        <f t="shared" si="17"/>
        <v>3095628125</v>
      </c>
      <c r="Q297" s="7">
        <v>15036212.47</v>
      </c>
      <c r="R297" s="7">
        <v>0</v>
      </c>
      <c r="S297" s="14">
        <v>-128902.56</v>
      </c>
      <c r="T297" s="14">
        <f t="shared" si="18"/>
        <v>14907309.91</v>
      </c>
      <c r="U297" s="3"/>
      <c r="V297" s="24">
        <v>14907309.91</v>
      </c>
      <c r="W297" s="15">
        <v>0</v>
      </c>
      <c r="X297" s="15">
        <v>0</v>
      </c>
      <c r="Y297" s="25">
        <v>612103.03</v>
      </c>
      <c r="Z297" s="16">
        <v>21115662</v>
      </c>
      <c r="AA297" s="16">
        <v>0</v>
      </c>
      <c r="AB297" s="16">
        <v>2101492</v>
      </c>
      <c r="AC297" s="16">
        <v>71867186</v>
      </c>
      <c r="AD297" s="16">
        <v>0</v>
      </c>
      <c r="AE297" s="16">
        <v>1004341</v>
      </c>
      <c r="AF297" s="26">
        <v>111608093.94</v>
      </c>
      <c r="AG297" s="4">
        <v>129979200</v>
      </c>
      <c r="AH297" s="4">
        <v>17904700</v>
      </c>
      <c r="AI297" s="4">
        <v>1467080520</v>
      </c>
      <c r="AJ297" s="4">
        <v>100660600</v>
      </c>
      <c r="AK297" s="4">
        <v>4417300</v>
      </c>
      <c r="AL297" s="4">
        <v>446947110</v>
      </c>
      <c r="AM297" s="5">
        <v>2166989430</v>
      </c>
      <c r="AN297" s="17">
        <v>0</v>
      </c>
      <c r="AO297" s="17">
        <v>132874068.84</v>
      </c>
      <c r="AP297" s="17">
        <v>663388.14</v>
      </c>
      <c r="AQ297" s="27">
        <v>133537456.98</v>
      </c>
      <c r="AR297" s="4">
        <v>201000</v>
      </c>
      <c r="AS297" s="4">
        <v>224750</v>
      </c>
      <c r="AT297" s="4">
        <v>0</v>
      </c>
      <c r="AU297" s="4">
        <v>8100</v>
      </c>
      <c r="AV297" s="4">
        <v>0</v>
      </c>
      <c r="AW297" s="4">
        <v>0</v>
      </c>
      <c r="AX297" s="4">
        <v>0</v>
      </c>
      <c r="AY297" s="4">
        <v>42317600</v>
      </c>
      <c r="AZ297" s="4">
        <v>0</v>
      </c>
      <c r="BA297" s="4">
        <v>0</v>
      </c>
      <c r="BB297" s="4">
        <v>0</v>
      </c>
      <c r="BC297" s="4">
        <v>0</v>
      </c>
      <c r="BD297" s="4">
        <v>347600</v>
      </c>
      <c r="BE297" s="4">
        <v>0</v>
      </c>
      <c r="BF297" s="4">
        <v>0</v>
      </c>
      <c r="BG297" s="4">
        <v>167300</v>
      </c>
      <c r="BH297" s="4">
        <v>0</v>
      </c>
      <c r="BI297" s="4">
        <v>181200</v>
      </c>
      <c r="BJ297" s="4">
        <v>43021800</v>
      </c>
      <c r="BK297" s="4">
        <v>0</v>
      </c>
      <c r="BL297" s="17">
        <v>0</v>
      </c>
      <c r="BM297" s="4">
        <v>0</v>
      </c>
      <c r="BN297" s="3"/>
      <c r="BO297" s="3"/>
      <c r="BP297" s="18">
        <v>0.753</v>
      </c>
      <c r="BQ297" s="18">
        <v>0</v>
      </c>
      <c r="BR297" s="18">
        <v>0</v>
      </c>
      <c r="BS297" s="18">
        <v>0.031</v>
      </c>
      <c r="BT297" s="18">
        <v>1.066</v>
      </c>
      <c r="BU297" s="18">
        <v>0</v>
      </c>
      <c r="BV297" s="18">
        <v>0</v>
      </c>
      <c r="BW297" s="18" t="s">
        <v>1161</v>
      </c>
      <c r="BX297" s="18">
        <v>0</v>
      </c>
      <c r="BY297" s="18">
        <v>0.051</v>
      </c>
      <c r="BZ297" s="18">
        <v>5.636</v>
      </c>
      <c r="CA297" s="19">
        <v>65.7</v>
      </c>
      <c r="CB297" s="18">
        <v>3.6053456498428735</v>
      </c>
      <c r="CC297" s="3"/>
      <c r="CD297" s="11"/>
      <c r="CE297" s="8"/>
    </row>
    <row r="298" spans="1:83" ht="17.25" customHeight="1">
      <c r="A298" s="20" t="s">
        <v>615</v>
      </c>
      <c r="B298" s="20" t="s">
        <v>616</v>
      </c>
      <c r="C298" s="20" t="s">
        <v>597</v>
      </c>
      <c r="D298" s="21">
        <v>1189528341</v>
      </c>
      <c r="E298" s="21">
        <v>1290721100</v>
      </c>
      <c r="F298" s="6">
        <v>2480249441</v>
      </c>
      <c r="G298" s="9">
        <v>2854700</v>
      </c>
      <c r="H298" s="9">
        <v>2477394741</v>
      </c>
      <c r="I298" s="12">
        <v>3716212</v>
      </c>
      <c r="J298" s="6">
        <v>2481110953</v>
      </c>
      <c r="K298" s="22">
        <v>2.578</v>
      </c>
      <c r="L298" s="10">
        <v>98.6</v>
      </c>
      <c r="M298" s="23"/>
      <c r="N298" s="12"/>
      <c r="O298" s="13">
        <v>37704257</v>
      </c>
      <c r="P298" s="6">
        <f t="shared" si="17"/>
        <v>2518815210</v>
      </c>
      <c r="Q298" s="7">
        <v>12234493.01</v>
      </c>
      <c r="R298" s="7">
        <v>0</v>
      </c>
      <c r="S298" s="14">
        <v>-19947.91</v>
      </c>
      <c r="T298" s="14">
        <f t="shared" si="18"/>
        <v>12214545.1</v>
      </c>
      <c r="U298" s="3"/>
      <c r="V298" s="24">
        <v>12214545.1</v>
      </c>
      <c r="W298" s="15">
        <v>1348753.57</v>
      </c>
      <c r="X298" s="15">
        <v>0</v>
      </c>
      <c r="Y298" s="25">
        <v>502927.29</v>
      </c>
      <c r="Z298" s="16">
        <v>35558239</v>
      </c>
      <c r="AA298" s="16">
        <v>0</v>
      </c>
      <c r="AB298" s="16">
        <v>0</v>
      </c>
      <c r="AC298" s="16">
        <v>13095123.96</v>
      </c>
      <c r="AD298" s="16">
        <v>1240555.5</v>
      </c>
      <c r="AE298" s="16">
        <v>0</v>
      </c>
      <c r="AF298" s="26">
        <v>63960144.42</v>
      </c>
      <c r="AG298" s="4">
        <v>68513600</v>
      </c>
      <c r="AH298" s="4">
        <v>0</v>
      </c>
      <c r="AI298" s="4">
        <v>95044378</v>
      </c>
      <c r="AJ298" s="4">
        <v>14321321</v>
      </c>
      <c r="AK298" s="4">
        <v>2393500</v>
      </c>
      <c r="AL298" s="4">
        <v>17671800</v>
      </c>
      <c r="AM298" s="5">
        <v>197944599</v>
      </c>
      <c r="AN298" s="17">
        <v>2130000</v>
      </c>
      <c r="AO298" s="17">
        <v>4635272</v>
      </c>
      <c r="AP298" s="17">
        <v>455000</v>
      </c>
      <c r="AQ298" s="27">
        <v>7220272</v>
      </c>
      <c r="AR298" s="4">
        <v>17250</v>
      </c>
      <c r="AS298" s="4">
        <v>65250</v>
      </c>
      <c r="AT298" s="4">
        <v>0</v>
      </c>
      <c r="AU298" s="4">
        <v>2854700</v>
      </c>
      <c r="AV298" s="4">
        <v>0</v>
      </c>
      <c r="AW298" s="4">
        <v>0</v>
      </c>
      <c r="AX298" s="4">
        <v>0</v>
      </c>
      <c r="AY298" s="4">
        <v>0</v>
      </c>
      <c r="AZ298" s="4">
        <v>0</v>
      </c>
      <c r="BA298" s="4">
        <v>0</v>
      </c>
      <c r="BB298" s="4">
        <v>0</v>
      </c>
      <c r="BC298" s="4">
        <v>0</v>
      </c>
      <c r="BD298" s="4">
        <v>0</v>
      </c>
      <c r="BE298" s="4">
        <v>0</v>
      </c>
      <c r="BF298" s="4">
        <v>0</v>
      </c>
      <c r="BG298" s="4">
        <v>0</v>
      </c>
      <c r="BH298" s="4">
        <v>0</v>
      </c>
      <c r="BI298" s="4">
        <v>0</v>
      </c>
      <c r="BJ298" s="4">
        <v>2854700</v>
      </c>
      <c r="BK298" s="4">
        <v>0</v>
      </c>
      <c r="BL298" s="17">
        <v>0</v>
      </c>
      <c r="BM298" s="4">
        <v>0</v>
      </c>
      <c r="BN298" s="3"/>
      <c r="BO298" s="3"/>
      <c r="BP298" s="18">
        <v>0.492</v>
      </c>
      <c r="BQ298" s="18">
        <v>0.055</v>
      </c>
      <c r="BR298" s="18">
        <v>0</v>
      </c>
      <c r="BS298" s="18">
        <v>0.02</v>
      </c>
      <c r="BT298" s="18">
        <v>1.433</v>
      </c>
      <c r="BU298" s="18">
        <v>0</v>
      </c>
      <c r="BV298" s="18">
        <v>0</v>
      </c>
      <c r="BW298" s="18">
        <v>0.528</v>
      </c>
      <c r="BX298" s="18">
        <v>0.05</v>
      </c>
      <c r="BY298" s="18">
        <v>0</v>
      </c>
      <c r="BZ298" s="18">
        <v>2.578</v>
      </c>
      <c r="CA298" s="19">
        <v>98.6</v>
      </c>
      <c r="CB298" s="18">
        <v>2.5392948306041077</v>
      </c>
      <c r="CC298" s="3"/>
      <c r="CD298" s="11"/>
      <c r="CE298" s="8"/>
    </row>
    <row r="299" spans="1:83" ht="17.25" customHeight="1">
      <c r="A299" s="20" t="s">
        <v>617</v>
      </c>
      <c r="B299" s="20" t="s">
        <v>618</v>
      </c>
      <c r="C299" s="20" t="s">
        <v>597</v>
      </c>
      <c r="D299" s="21">
        <v>2259091604</v>
      </c>
      <c r="E299" s="21">
        <v>3697565049</v>
      </c>
      <c r="F299" s="6">
        <v>5956656653</v>
      </c>
      <c r="G299" s="9">
        <v>2165300</v>
      </c>
      <c r="H299" s="9">
        <v>5954491353</v>
      </c>
      <c r="I299" s="12">
        <v>14825646</v>
      </c>
      <c r="J299" s="6">
        <v>5969316999</v>
      </c>
      <c r="K299" s="22">
        <v>2.401</v>
      </c>
      <c r="L299" s="10">
        <v>97.3</v>
      </c>
      <c r="M299" s="23"/>
      <c r="N299" s="12"/>
      <c r="O299" s="13">
        <v>176827208</v>
      </c>
      <c r="P299" s="6">
        <f t="shared" si="17"/>
        <v>6146144207</v>
      </c>
      <c r="Q299" s="7">
        <v>29853304.16</v>
      </c>
      <c r="R299" s="7">
        <v>0</v>
      </c>
      <c r="S299" s="14">
        <v>-34592.29</v>
      </c>
      <c r="T299" s="14">
        <f t="shared" si="18"/>
        <v>29818711.87</v>
      </c>
      <c r="U299" s="3"/>
      <c r="V299" s="24">
        <v>29818711.87</v>
      </c>
      <c r="W299" s="15">
        <v>3292616.43</v>
      </c>
      <c r="X299" s="15">
        <v>0</v>
      </c>
      <c r="Y299" s="25">
        <v>1227777.35</v>
      </c>
      <c r="Z299" s="16">
        <v>0</v>
      </c>
      <c r="AA299" s="16">
        <v>85131520.36</v>
      </c>
      <c r="AB299" s="16">
        <v>0</v>
      </c>
      <c r="AC299" s="16">
        <v>22011354.45</v>
      </c>
      <c r="AD299" s="16">
        <v>1790795.1</v>
      </c>
      <c r="AE299" s="16">
        <v>0</v>
      </c>
      <c r="AF299" s="26">
        <v>143272775.55999997</v>
      </c>
      <c r="AG299" s="4">
        <v>247851352</v>
      </c>
      <c r="AH299" s="4">
        <v>11962200</v>
      </c>
      <c r="AI299" s="4">
        <v>257177370</v>
      </c>
      <c r="AJ299" s="4">
        <v>83333436</v>
      </c>
      <c r="AK299" s="4">
        <v>28500</v>
      </c>
      <c r="AL299" s="4">
        <v>16914400</v>
      </c>
      <c r="AM299" s="5">
        <v>617267258</v>
      </c>
      <c r="AN299" s="17">
        <v>4435000</v>
      </c>
      <c r="AO299" s="17">
        <v>10293645.55</v>
      </c>
      <c r="AP299" s="17">
        <v>600000</v>
      </c>
      <c r="AQ299" s="27">
        <v>15328645.55</v>
      </c>
      <c r="AR299" s="4">
        <v>5750</v>
      </c>
      <c r="AS299" s="4">
        <v>86250</v>
      </c>
      <c r="AT299" s="4">
        <v>0</v>
      </c>
      <c r="AU299" s="4">
        <v>2165300</v>
      </c>
      <c r="AV299" s="4">
        <v>0</v>
      </c>
      <c r="AW299" s="4">
        <v>0</v>
      </c>
      <c r="AX299" s="4">
        <v>0</v>
      </c>
      <c r="AY299" s="4">
        <v>0</v>
      </c>
      <c r="AZ299" s="4">
        <v>0</v>
      </c>
      <c r="BA299" s="4">
        <v>0</v>
      </c>
      <c r="BB299" s="4">
        <v>0</v>
      </c>
      <c r="BC299" s="4">
        <v>0</v>
      </c>
      <c r="BD299" s="4">
        <v>0</v>
      </c>
      <c r="BE299" s="4">
        <v>0</v>
      </c>
      <c r="BF299" s="4">
        <v>0</v>
      </c>
      <c r="BG299" s="4">
        <v>0</v>
      </c>
      <c r="BH299" s="4">
        <v>0</v>
      </c>
      <c r="BI299" s="4">
        <v>0</v>
      </c>
      <c r="BJ299" s="4">
        <v>2165300</v>
      </c>
      <c r="BK299" s="4">
        <v>0</v>
      </c>
      <c r="BL299" s="17">
        <v>0</v>
      </c>
      <c r="BM299" s="4">
        <v>0</v>
      </c>
      <c r="BN299" s="3"/>
      <c r="BO299" s="3"/>
      <c r="BP299" s="18">
        <v>0.5</v>
      </c>
      <c r="BQ299" s="18">
        <v>0.055</v>
      </c>
      <c r="BR299" s="18">
        <v>0</v>
      </c>
      <c r="BS299" s="18">
        <v>0.021</v>
      </c>
      <c r="BT299" s="18">
        <v>0</v>
      </c>
      <c r="BU299" s="18">
        <v>1.426</v>
      </c>
      <c r="BV299" s="18">
        <v>0</v>
      </c>
      <c r="BW299" s="18">
        <v>0.369</v>
      </c>
      <c r="BX299" s="18">
        <v>0.03</v>
      </c>
      <c r="BY299" s="18">
        <v>0</v>
      </c>
      <c r="BZ299" s="18">
        <v>2.401</v>
      </c>
      <c r="CA299" s="19">
        <v>97.3</v>
      </c>
      <c r="CB299" s="18">
        <v>2.3311001293595255</v>
      </c>
      <c r="CC299" s="3"/>
      <c r="CD299" s="11"/>
      <c r="CE299" s="8"/>
    </row>
    <row r="300" spans="1:83" ht="17.25" customHeight="1">
      <c r="A300" s="20" t="s">
        <v>619</v>
      </c>
      <c r="B300" s="20" t="s">
        <v>620</v>
      </c>
      <c r="C300" s="20" t="s">
        <v>621</v>
      </c>
      <c r="D300" s="21">
        <v>339525834</v>
      </c>
      <c r="E300" s="21">
        <v>679847804</v>
      </c>
      <c r="F300" s="6">
        <v>1019373638</v>
      </c>
      <c r="G300" s="9">
        <v>30000</v>
      </c>
      <c r="H300" s="9">
        <v>1019343638</v>
      </c>
      <c r="I300" s="12">
        <v>1330124</v>
      </c>
      <c r="J300" s="6">
        <v>1020673762</v>
      </c>
      <c r="K300" s="22">
        <v>5.339</v>
      </c>
      <c r="L300" s="10">
        <v>39.42</v>
      </c>
      <c r="M300" s="23"/>
      <c r="N300" s="12"/>
      <c r="O300" s="13">
        <v>1644184696</v>
      </c>
      <c r="P300" s="6">
        <f t="shared" si="17"/>
        <v>2664858458</v>
      </c>
      <c r="Q300" s="7">
        <v>8164293.01</v>
      </c>
      <c r="R300" s="7">
        <v>0</v>
      </c>
      <c r="S300" s="14">
        <v>-27570.15</v>
      </c>
      <c r="T300" s="14">
        <f t="shared" si="18"/>
        <v>8136722.859999999</v>
      </c>
      <c r="U300" s="3"/>
      <c r="V300" s="24">
        <v>8136722.859999999</v>
      </c>
      <c r="W300" s="15"/>
      <c r="X300" s="15"/>
      <c r="Y300" s="25">
        <v>797107.15</v>
      </c>
      <c r="Z300" s="16">
        <v>24121297.5</v>
      </c>
      <c r="AA300" s="16"/>
      <c r="AB300" s="16"/>
      <c r="AC300" s="16">
        <v>20255756.4</v>
      </c>
      <c r="AD300" s="16">
        <v>305803.09</v>
      </c>
      <c r="AE300" s="16">
        <v>869974.34</v>
      </c>
      <c r="AF300" s="26">
        <v>54486661.34</v>
      </c>
      <c r="AG300" s="4">
        <v>23613100</v>
      </c>
      <c r="AH300" s="4"/>
      <c r="AI300" s="4">
        <v>48301666</v>
      </c>
      <c r="AJ300" s="4">
        <v>15552400</v>
      </c>
      <c r="AK300" s="4"/>
      <c r="AL300" s="4">
        <v>55773700</v>
      </c>
      <c r="AM300" s="5">
        <v>143240866</v>
      </c>
      <c r="AN300" s="17">
        <v>2500000</v>
      </c>
      <c r="AO300" s="17">
        <v>12966163.34</v>
      </c>
      <c r="AP300" s="17">
        <v>1400000</v>
      </c>
      <c r="AQ300" s="27">
        <v>16866163.34</v>
      </c>
      <c r="AR300" s="4">
        <v>87250</v>
      </c>
      <c r="AS300" s="4">
        <v>156000</v>
      </c>
      <c r="AT300" s="4"/>
      <c r="AU300" s="4"/>
      <c r="AV300" s="4"/>
      <c r="AW300" s="4"/>
      <c r="AX300" s="4"/>
      <c r="AY300" s="4"/>
      <c r="AZ300" s="4"/>
      <c r="BA300" s="4"/>
      <c r="BB300" s="4"/>
      <c r="BC300" s="4"/>
      <c r="BD300" s="4">
        <v>30000</v>
      </c>
      <c r="BE300" s="4"/>
      <c r="BF300" s="4"/>
      <c r="BG300" s="4"/>
      <c r="BH300" s="4"/>
      <c r="BI300" s="4"/>
      <c r="BJ300" s="4">
        <v>30000</v>
      </c>
      <c r="BK300" s="4"/>
      <c r="BL300" s="17"/>
      <c r="BM300" s="4"/>
      <c r="BN300" s="3"/>
      <c r="BO300" s="3"/>
      <c r="BP300" s="18">
        <v>0.798</v>
      </c>
      <c r="BQ300" s="18">
        <v>0</v>
      </c>
      <c r="BR300" s="18">
        <v>0</v>
      </c>
      <c r="BS300" s="18">
        <v>0.079</v>
      </c>
      <c r="BT300" s="18">
        <v>2.364</v>
      </c>
      <c r="BU300" s="18">
        <v>0</v>
      </c>
      <c r="BV300" s="18">
        <v>0</v>
      </c>
      <c r="BW300" s="18">
        <v>1.9840000000000002</v>
      </c>
      <c r="BX300" s="18">
        <v>0.028999999999999998</v>
      </c>
      <c r="BY300" s="18">
        <v>0.085</v>
      </c>
      <c r="BZ300" s="18">
        <v>5.339</v>
      </c>
      <c r="CA300" s="19">
        <v>39.42</v>
      </c>
      <c r="CB300" s="18">
        <v>2.044636223602387</v>
      </c>
      <c r="CC300" s="3"/>
      <c r="CD300" s="11"/>
      <c r="CE300" s="8"/>
    </row>
    <row r="301" spans="1:83" ht="17.25" customHeight="1">
      <c r="A301" s="20" t="s">
        <v>622</v>
      </c>
      <c r="B301" s="20" t="s">
        <v>623</v>
      </c>
      <c r="C301" s="20" t="s">
        <v>621</v>
      </c>
      <c r="D301" s="21">
        <v>496068100</v>
      </c>
      <c r="E301" s="21">
        <v>1122666400</v>
      </c>
      <c r="F301" s="6">
        <v>1618734500</v>
      </c>
      <c r="G301" s="9">
        <v>20438600</v>
      </c>
      <c r="H301" s="9">
        <v>1598295900</v>
      </c>
      <c r="I301" s="12">
        <v>2159257</v>
      </c>
      <c r="J301" s="6">
        <v>1600455157</v>
      </c>
      <c r="K301" s="22">
        <v>1.738</v>
      </c>
      <c r="L301" s="10">
        <v>98.71</v>
      </c>
      <c r="M301" s="23"/>
      <c r="N301" s="12"/>
      <c r="O301" s="13">
        <v>29473177</v>
      </c>
      <c r="P301" s="6">
        <f t="shared" si="17"/>
        <v>1629928334</v>
      </c>
      <c r="Q301" s="7">
        <v>4993590.74</v>
      </c>
      <c r="R301" s="7">
        <v>0</v>
      </c>
      <c r="S301" s="14">
        <v>-12733.7</v>
      </c>
      <c r="T301" s="14">
        <f t="shared" si="18"/>
        <v>4980857.04</v>
      </c>
      <c r="U301" s="3"/>
      <c r="V301" s="24">
        <v>4980857.04</v>
      </c>
      <c r="W301" s="15"/>
      <c r="X301" s="15"/>
      <c r="Y301" s="25">
        <v>487548.39</v>
      </c>
      <c r="Z301" s="16">
        <v>15698539</v>
      </c>
      <c r="AA301" s="16"/>
      <c r="AB301" s="16"/>
      <c r="AC301" s="16">
        <v>5754735.06</v>
      </c>
      <c r="AD301" s="16">
        <v>320091.03</v>
      </c>
      <c r="AE301" s="16">
        <v>572604</v>
      </c>
      <c r="AF301" s="26">
        <v>27814374.52</v>
      </c>
      <c r="AG301" s="4">
        <v>11399222</v>
      </c>
      <c r="AH301" s="4"/>
      <c r="AI301" s="4">
        <v>28600380</v>
      </c>
      <c r="AJ301" s="4">
        <v>5848441</v>
      </c>
      <c r="AK301" s="4">
        <v>625500</v>
      </c>
      <c r="AL301" s="4">
        <v>21572108</v>
      </c>
      <c r="AM301" s="5">
        <v>68045651</v>
      </c>
      <c r="AN301" s="17">
        <v>1704000</v>
      </c>
      <c r="AO301" s="17">
        <v>2667217.64</v>
      </c>
      <c r="AP301" s="17">
        <v>113000</v>
      </c>
      <c r="AQ301" s="27">
        <v>4484217.640000001</v>
      </c>
      <c r="AR301" s="4">
        <v>1000</v>
      </c>
      <c r="AS301" s="4">
        <v>21750</v>
      </c>
      <c r="AT301" s="4"/>
      <c r="AU301" s="4">
        <v>20438600</v>
      </c>
      <c r="AV301" s="4"/>
      <c r="AW301" s="4"/>
      <c r="AX301" s="4"/>
      <c r="AY301" s="4"/>
      <c r="AZ301" s="4"/>
      <c r="BA301" s="4"/>
      <c r="BB301" s="4"/>
      <c r="BC301" s="4"/>
      <c r="BD301" s="4"/>
      <c r="BE301" s="4"/>
      <c r="BF301" s="4"/>
      <c r="BG301" s="4"/>
      <c r="BH301" s="4"/>
      <c r="BI301" s="4"/>
      <c r="BJ301" s="4">
        <v>20438600</v>
      </c>
      <c r="BK301" s="4"/>
      <c r="BL301" s="17"/>
      <c r="BM301" s="4"/>
      <c r="BN301" s="3"/>
      <c r="BO301" s="3"/>
      <c r="BP301" s="18">
        <v>0.312</v>
      </c>
      <c r="BQ301" s="18">
        <v>0</v>
      </c>
      <c r="BR301" s="18">
        <v>0</v>
      </c>
      <c r="BS301" s="18">
        <v>0.031</v>
      </c>
      <c r="BT301" s="18">
        <v>0.981</v>
      </c>
      <c r="BU301" s="18">
        <v>0</v>
      </c>
      <c r="BV301" s="18">
        <v>0</v>
      </c>
      <c r="BW301" s="18">
        <v>0.359</v>
      </c>
      <c r="BX301" s="18">
        <v>0.02</v>
      </c>
      <c r="BY301" s="18">
        <v>0.034999999999999996</v>
      </c>
      <c r="BZ301" s="18">
        <v>1.738</v>
      </c>
      <c r="CA301" s="19">
        <v>98.71</v>
      </c>
      <c r="CB301" s="18">
        <v>1.706478373300062</v>
      </c>
      <c r="CC301" s="3"/>
      <c r="CD301" s="11"/>
      <c r="CE301" s="8"/>
    </row>
    <row r="302" spans="1:83" ht="17.25" customHeight="1">
      <c r="A302" s="20" t="s">
        <v>624</v>
      </c>
      <c r="B302" s="20" t="s">
        <v>625</v>
      </c>
      <c r="C302" s="20" t="s">
        <v>621</v>
      </c>
      <c r="D302" s="21">
        <v>50740400</v>
      </c>
      <c r="E302" s="21">
        <v>93358550</v>
      </c>
      <c r="F302" s="6">
        <v>144098950</v>
      </c>
      <c r="G302" s="9"/>
      <c r="H302" s="9">
        <v>144098950</v>
      </c>
      <c r="I302" s="12">
        <v>672862</v>
      </c>
      <c r="J302" s="6">
        <v>144771812</v>
      </c>
      <c r="K302" s="22">
        <v>11.607</v>
      </c>
      <c r="L302" s="10">
        <v>22.74</v>
      </c>
      <c r="M302" s="23"/>
      <c r="N302" s="12"/>
      <c r="O302" s="13">
        <v>498366051</v>
      </c>
      <c r="P302" s="6">
        <f t="shared" si="17"/>
        <v>643137863</v>
      </c>
      <c r="Q302" s="7">
        <v>1970373.3</v>
      </c>
      <c r="R302" s="7">
        <v>0</v>
      </c>
      <c r="S302" s="14">
        <v>2985.17</v>
      </c>
      <c r="T302" s="14">
        <f t="shared" si="18"/>
        <v>1973358.47</v>
      </c>
      <c r="U302" s="3"/>
      <c r="V302" s="24">
        <v>1973358.47</v>
      </c>
      <c r="W302" s="15"/>
      <c r="X302" s="15"/>
      <c r="Y302" s="25">
        <v>193156.71</v>
      </c>
      <c r="Z302" s="16">
        <v>9708619</v>
      </c>
      <c r="AA302" s="16"/>
      <c r="AB302" s="16"/>
      <c r="AC302" s="16">
        <v>4716294</v>
      </c>
      <c r="AD302" s="16"/>
      <c r="AE302" s="16">
        <v>211512</v>
      </c>
      <c r="AF302" s="26">
        <v>16802940.18</v>
      </c>
      <c r="AG302" s="4">
        <v>10651000</v>
      </c>
      <c r="AH302" s="4">
        <v>782600</v>
      </c>
      <c r="AI302" s="4">
        <v>2538600</v>
      </c>
      <c r="AJ302" s="4">
        <v>3829800</v>
      </c>
      <c r="AK302" s="4"/>
      <c r="AL302" s="4">
        <v>765100</v>
      </c>
      <c r="AM302" s="5">
        <v>18567100</v>
      </c>
      <c r="AN302" s="17">
        <v>260000</v>
      </c>
      <c r="AO302" s="17">
        <v>1449870.92</v>
      </c>
      <c r="AP302" s="17">
        <v>260000</v>
      </c>
      <c r="AQ302" s="27">
        <v>1969870.92</v>
      </c>
      <c r="AR302" s="4">
        <v>10250</v>
      </c>
      <c r="AS302" s="4">
        <v>51000</v>
      </c>
      <c r="AT302" s="4"/>
      <c r="AU302" s="4"/>
      <c r="AV302" s="4"/>
      <c r="AW302" s="4"/>
      <c r="AX302" s="4"/>
      <c r="AY302" s="4"/>
      <c r="AZ302" s="4"/>
      <c r="BA302" s="4"/>
      <c r="BB302" s="4"/>
      <c r="BC302" s="4"/>
      <c r="BD302" s="4"/>
      <c r="BE302" s="4"/>
      <c r="BF302" s="4"/>
      <c r="BG302" s="4"/>
      <c r="BH302" s="4"/>
      <c r="BI302" s="4"/>
      <c r="BJ302" s="4">
        <v>0</v>
      </c>
      <c r="BK302" s="4"/>
      <c r="BL302" s="17"/>
      <c r="BM302" s="4"/>
      <c r="BN302" s="3"/>
      <c r="BO302" s="3"/>
      <c r="BP302" s="18">
        <v>1.3639999999999999</v>
      </c>
      <c r="BQ302" s="18">
        <v>0</v>
      </c>
      <c r="BR302" s="18">
        <v>0</v>
      </c>
      <c r="BS302" s="18">
        <v>0.134</v>
      </c>
      <c r="BT302" s="18">
        <v>6.706</v>
      </c>
      <c r="BU302" s="18">
        <v>0</v>
      </c>
      <c r="BV302" s="18">
        <v>0</v>
      </c>
      <c r="BW302" s="18">
        <v>3.257</v>
      </c>
      <c r="BX302" s="18">
        <v>0</v>
      </c>
      <c r="BY302" s="18">
        <v>0.146</v>
      </c>
      <c r="BZ302" s="18">
        <v>11.607</v>
      </c>
      <c r="CA302" s="19">
        <v>22.74</v>
      </c>
      <c r="CB302" s="18">
        <v>2.6126498137771743</v>
      </c>
      <c r="CC302" s="3"/>
      <c r="CD302" s="11"/>
      <c r="CE302" s="8"/>
    </row>
    <row r="303" spans="1:83" ht="17.25" customHeight="1">
      <c r="A303" s="20" t="s">
        <v>626</v>
      </c>
      <c r="B303" s="20" t="s">
        <v>627</v>
      </c>
      <c r="C303" s="20" t="s">
        <v>621</v>
      </c>
      <c r="D303" s="21">
        <v>523708400</v>
      </c>
      <c r="E303" s="21">
        <v>1438217900</v>
      </c>
      <c r="F303" s="6">
        <v>1961926300</v>
      </c>
      <c r="G303" s="9">
        <v>477400</v>
      </c>
      <c r="H303" s="9">
        <v>1961448900</v>
      </c>
      <c r="I303" s="12">
        <v>3056266</v>
      </c>
      <c r="J303" s="6">
        <v>1964505166</v>
      </c>
      <c r="K303" s="22">
        <v>9.097</v>
      </c>
      <c r="L303" s="10">
        <v>25.16</v>
      </c>
      <c r="M303" s="23"/>
      <c r="N303" s="12"/>
      <c r="O303" s="13">
        <v>5862154713</v>
      </c>
      <c r="P303" s="6">
        <f t="shared" si="17"/>
        <v>7826659879</v>
      </c>
      <c r="Q303" s="7">
        <v>23978438.47</v>
      </c>
      <c r="R303" s="7">
        <v>0</v>
      </c>
      <c r="S303" s="14">
        <v>-251873.78</v>
      </c>
      <c r="T303" s="14">
        <f t="shared" si="18"/>
        <v>23726564.689999998</v>
      </c>
      <c r="U303" s="3"/>
      <c r="V303" s="24">
        <v>23726564.689999998</v>
      </c>
      <c r="W303" s="15"/>
      <c r="X303" s="15"/>
      <c r="Y303" s="25">
        <v>2326867.86</v>
      </c>
      <c r="Z303" s="16">
        <v>116034904.5</v>
      </c>
      <c r="AA303" s="16"/>
      <c r="AB303" s="16"/>
      <c r="AC303" s="16">
        <v>33550323</v>
      </c>
      <c r="AD303" s="16">
        <v>398478</v>
      </c>
      <c r="AE303" s="16">
        <v>2667492</v>
      </c>
      <c r="AF303" s="26">
        <v>178704630.05</v>
      </c>
      <c r="AG303" s="4">
        <v>55603000</v>
      </c>
      <c r="AH303" s="4"/>
      <c r="AI303" s="4">
        <v>59540200</v>
      </c>
      <c r="AJ303" s="4">
        <v>25784600</v>
      </c>
      <c r="AK303" s="4">
        <v>4859300</v>
      </c>
      <c r="AL303" s="4">
        <v>46524900</v>
      </c>
      <c r="AM303" s="5">
        <v>192312000</v>
      </c>
      <c r="AN303" s="17">
        <v>2500000</v>
      </c>
      <c r="AO303" s="17">
        <v>16339309</v>
      </c>
      <c r="AP303" s="17">
        <v>1355000</v>
      </c>
      <c r="AQ303" s="27">
        <v>20194309</v>
      </c>
      <c r="AR303" s="4">
        <v>90000</v>
      </c>
      <c r="AS303" s="4">
        <v>342750</v>
      </c>
      <c r="AT303" s="4"/>
      <c r="AU303" s="4">
        <v>477400</v>
      </c>
      <c r="AV303" s="4"/>
      <c r="AW303" s="4"/>
      <c r="AX303" s="4"/>
      <c r="AY303" s="4"/>
      <c r="AZ303" s="4"/>
      <c r="BA303" s="4"/>
      <c r="BB303" s="4"/>
      <c r="BC303" s="4"/>
      <c r="BD303" s="4"/>
      <c r="BE303" s="4"/>
      <c r="BF303" s="4"/>
      <c r="BG303" s="4"/>
      <c r="BH303" s="4"/>
      <c r="BI303" s="4"/>
      <c r="BJ303" s="4">
        <v>477400</v>
      </c>
      <c r="BK303" s="4"/>
      <c r="BL303" s="17"/>
      <c r="BM303" s="4"/>
      <c r="BN303" s="3"/>
      <c r="BO303" s="3"/>
      <c r="BP303" s="18">
        <v>1.208</v>
      </c>
      <c r="BQ303" s="18">
        <v>0</v>
      </c>
      <c r="BR303" s="18">
        <v>0</v>
      </c>
      <c r="BS303" s="18">
        <v>0.119</v>
      </c>
      <c r="BT303" s="18">
        <v>5.907</v>
      </c>
      <c r="BU303" s="18">
        <v>0</v>
      </c>
      <c r="BV303" s="18">
        <v>0</v>
      </c>
      <c r="BW303" s="18">
        <v>1.708</v>
      </c>
      <c r="BX303" s="18">
        <v>0.02</v>
      </c>
      <c r="BY303" s="18">
        <v>0.135</v>
      </c>
      <c r="BZ303" s="18">
        <v>9.097</v>
      </c>
      <c r="CA303" s="19">
        <v>25.16</v>
      </c>
      <c r="CB303" s="18">
        <v>2.2832808990395637</v>
      </c>
      <c r="CC303" s="3"/>
      <c r="CD303" s="11"/>
      <c r="CE303" s="8"/>
    </row>
    <row r="304" spans="1:83" ht="17.25" customHeight="1">
      <c r="A304" s="20" t="s">
        <v>628</v>
      </c>
      <c r="B304" s="20" t="s">
        <v>629</v>
      </c>
      <c r="C304" s="20" t="s">
        <v>621</v>
      </c>
      <c r="D304" s="21">
        <v>3123910500</v>
      </c>
      <c r="E304" s="21">
        <v>3984403400</v>
      </c>
      <c r="F304" s="6">
        <v>7108313900</v>
      </c>
      <c r="G304" s="9">
        <v>2602700</v>
      </c>
      <c r="H304" s="9">
        <v>7105711200</v>
      </c>
      <c r="I304" s="12">
        <v>8539091</v>
      </c>
      <c r="J304" s="6">
        <v>7114250291</v>
      </c>
      <c r="K304" s="22">
        <v>4.478000000000001</v>
      </c>
      <c r="L304" s="10">
        <v>46.41</v>
      </c>
      <c r="M304" s="23"/>
      <c r="N304" s="12"/>
      <c r="O304" s="13">
        <v>8273902010</v>
      </c>
      <c r="P304" s="6">
        <f t="shared" si="17"/>
        <v>15388152301</v>
      </c>
      <c r="Q304" s="7">
        <v>47144486.78</v>
      </c>
      <c r="R304" s="7">
        <v>0</v>
      </c>
      <c r="S304" s="14">
        <v>-403885.48</v>
      </c>
      <c r="T304" s="14">
        <f t="shared" si="18"/>
        <v>46740601.300000004</v>
      </c>
      <c r="U304" s="3"/>
      <c r="V304" s="24">
        <v>46740601.300000004</v>
      </c>
      <c r="W304" s="15"/>
      <c r="X304" s="15"/>
      <c r="Y304" s="25">
        <v>4573621.58</v>
      </c>
      <c r="Z304" s="16">
        <v>186686376</v>
      </c>
      <c r="AA304" s="16"/>
      <c r="AB304" s="16">
        <v>1166175</v>
      </c>
      <c r="AC304" s="16">
        <v>73406079.04</v>
      </c>
      <c r="AD304" s="16">
        <v>711425.02</v>
      </c>
      <c r="AE304" s="16">
        <v>5243514.96</v>
      </c>
      <c r="AF304" s="26">
        <v>318527792.9</v>
      </c>
      <c r="AG304" s="4">
        <v>123818600</v>
      </c>
      <c r="AH304" s="4">
        <v>175282300</v>
      </c>
      <c r="AI304" s="4">
        <v>215976200</v>
      </c>
      <c r="AJ304" s="4">
        <v>124453700</v>
      </c>
      <c r="AK304" s="4">
        <v>390500</v>
      </c>
      <c r="AL304" s="4">
        <v>156494800</v>
      </c>
      <c r="AM304" s="5">
        <v>796416100</v>
      </c>
      <c r="AN304" s="17">
        <v>9889276.83</v>
      </c>
      <c r="AO304" s="17">
        <v>28941973.85</v>
      </c>
      <c r="AP304" s="17">
        <v>75000</v>
      </c>
      <c r="AQ304" s="27">
        <v>38906250.68</v>
      </c>
      <c r="AR304" s="4">
        <v>166750</v>
      </c>
      <c r="AS304" s="4">
        <v>561250</v>
      </c>
      <c r="AT304" s="4"/>
      <c r="AU304" s="4">
        <v>2602700</v>
      </c>
      <c r="AV304" s="4"/>
      <c r="AW304" s="4"/>
      <c r="AX304" s="4"/>
      <c r="AY304" s="4"/>
      <c r="AZ304" s="4"/>
      <c r="BA304" s="4"/>
      <c r="BB304" s="4"/>
      <c r="BC304" s="4"/>
      <c r="BD304" s="4"/>
      <c r="BE304" s="4"/>
      <c r="BF304" s="4"/>
      <c r="BG304" s="4"/>
      <c r="BH304" s="4"/>
      <c r="BI304" s="4"/>
      <c r="BJ304" s="4">
        <v>2602700</v>
      </c>
      <c r="BK304" s="4"/>
      <c r="BL304" s="17"/>
      <c r="BM304" s="4"/>
      <c r="BN304" s="3"/>
      <c r="BO304" s="3"/>
      <c r="BP304" s="18">
        <v>0.657</v>
      </c>
      <c r="BQ304" s="18">
        <v>0</v>
      </c>
      <c r="BR304" s="18">
        <v>0</v>
      </c>
      <c r="BS304" s="18">
        <v>0.065</v>
      </c>
      <c r="BT304" s="18">
        <v>2.625</v>
      </c>
      <c r="BU304" s="18">
        <v>0</v>
      </c>
      <c r="BV304" s="18">
        <v>0.017</v>
      </c>
      <c r="BW304" s="18">
        <v>1.0310000000000001</v>
      </c>
      <c r="BX304" s="18">
        <v>0.01</v>
      </c>
      <c r="BY304" s="18">
        <v>0.073</v>
      </c>
      <c r="BZ304" s="18">
        <v>4.478000000000001</v>
      </c>
      <c r="CA304" s="19">
        <v>46.41</v>
      </c>
      <c r="CB304" s="18">
        <v>2.0699547721483134</v>
      </c>
      <c r="CC304" s="3"/>
      <c r="CD304" s="11"/>
      <c r="CE304" s="8"/>
    </row>
    <row r="305" spans="1:83" ht="17.25" customHeight="1">
      <c r="A305" s="20" t="s">
        <v>630</v>
      </c>
      <c r="B305" s="20" t="s">
        <v>631</v>
      </c>
      <c r="C305" s="20" t="s">
        <v>621</v>
      </c>
      <c r="D305" s="21">
        <v>129893500</v>
      </c>
      <c r="E305" s="21">
        <v>116873800</v>
      </c>
      <c r="F305" s="6">
        <v>246767300</v>
      </c>
      <c r="G305" s="9"/>
      <c r="H305" s="9">
        <v>246767300</v>
      </c>
      <c r="I305" s="12">
        <v>267481</v>
      </c>
      <c r="J305" s="6">
        <v>247034781</v>
      </c>
      <c r="K305" s="22">
        <v>2.0909999999999997</v>
      </c>
      <c r="L305" s="10">
        <v>100.84</v>
      </c>
      <c r="M305" s="23"/>
      <c r="N305" s="12"/>
      <c r="O305" s="13">
        <v>1346134</v>
      </c>
      <c r="P305" s="6">
        <f t="shared" si="17"/>
        <v>248380915</v>
      </c>
      <c r="Q305" s="7">
        <v>760961.45</v>
      </c>
      <c r="R305" s="7">
        <v>0</v>
      </c>
      <c r="S305" s="14">
        <v>-1386.49</v>
      </c>
      <c r="T305" s="14">
        <f t="shared" si="18"/>
        <v>759574.96</v>
      </c>
      <c r="U305" s="3"/>
      <c r="V305" s="24">
        <v>759574.96</v>
      </c>
      <c r="W305" s="15"/>
      <c r="X305" s="15"/>
      <c r="Y305" s="25">
        <v>74411.75</v>
      </c>
      <c r="Z305" s="16"/>
      <c r="AA305" s="16">
        <v>3170964.63</v>
      </c>
      <c r="AB305" s="16"/>
      <c r="AC305" s="16">
        <v>1158823.31</v>
      </c>
      <c r="AD305" s="16"/>
      <c r="AE305" s="16"/>
      <c r="AF305" s="26">
        <v>5163774.65</v>
      </c>
      <c r="AG305" s="4"/>
      <c r="AH305" s="4"/>
      <c r="AI305" s="4">
        <v>4863800</v>
      </c>
      <c r="AJ305" s="4">
        <v>3807200</v>
      </c>
      <c r="AK305" s="4"/>
      <c r="AL305" s="4">
        <v>352700</v>
      </c>
      <c r="AM305" s="5">
        <v>9023700</v>
      </c>
      <c r="AN305" s="17">
        <v>246000</v>
      </c>
      <c r="AO305" s="17">
        <v>563315.6</v>
      </c>
      <c r="AP305" s="17">
        <v>90000</v>
      </c>
      <c r="AQ305" s="27">
        <v>899315.6</v>
      </c>
      <c r="AR305" s="4">
        <v>3750</v>
      </c>
      <c r="AS305" s="4">
        <v>17000</v>
      </c>
      <c r="AT305" s="4"/>
      <c r="AU305" s="4"/>
      <c r="AV305" s="4"/>
      <c r="AW305" s="4"/>
      <c r="AX305" s="4"/>
      <c r="AY305" s="4"/>
      <c r="AZ305" s="4"/>
      <c r="BA305" s="4"/>
      <c r="BB305" s="4"/>
      <c r="BC305" s="4"/>
      <c r="BD305" s="4"/>
      <c r="BE305" s="4"/>
      <c r="BF305" s="4"/>
      <c r="BG305" s="4"/>
      <c r="BH305" s="4"/>
      <c r="BI305" s="4"/>
      <c r="BJ305" s="4">
        <v>0</v>
      </c>
      <c r="BK305" s="4"/>
      <c r="BL305" s="17"/>
      <c r="BM305" s="4"/>
      <c r="BN305" s="3"/>
      <c r="BO305" s="3"/>
      <c r="BP305" s="18">
        <v>0.308</v>
      </c>
      <c r="BQ305" s="18">
        <v>0</v>
      </c>
      <c r="BR305" s="18">
        <v>0</v>
      </c>
      <c r="BS305" s="18">
        <v>0.031</v>
      </c>
      <c r="BT305" s="18">
        <v>0</v>
      </c>
      <c r="BU305" s="18">
        <v>1.2830000000000001</v>
      </c>
      <c r="BV305" s="18">
        <v>0</v>
      </c>
      <c r="BW305" s="18">
        <v>0.469</v>
      </c>
      <c r="BX305" s="18">
        <v>0</v>
      </c>
      <c r="BY305" s="18">
        <v>0</v>
      </c>
      <c r="BZ305" s="18">
        <v>2.0909999999999997</v>
      </c>
      <c r="CA305" s="19">
        <v>100.84</v>
      </c>
      <c r="CB305" s="18">
        <v>2.078974002491295</v>
      </c>
      <c r="CC305" s="3"/>
      <c r="CD305" s="11"/>
      <c r="CE305" s="8"/>
    </row>
    <row r="306" spans="1:83" ht="17.25" customHeight="1">
      <c r="A306" s="20" t="s">
        <v>632</v>
      </c>
      <c r="B306" s="20" t="s">
        <v>633</v>
      </c>
      <c r="C306" s="20" t="s">
        <v>621</v>
      </c>
      <c r="D306" s="21">
        <v>248919400</v>
      </c>
      <c r="E306" s="21">
        <v>286733000</v>
      </c>
      <c r="F306" s="6">
        <v>535652400</v>
      </c>
      <c r="G306" s="9">
        <v>524200</v>
      </c>
      <c r="H306" s="9">
        <v>535128200</v>
      </c>
      <c r="I306" s="12">
        <v>276411</v>
      </c>
      <c r="J306" s="6">
        <v>535404611</v>
      </c>
      <c r="K306" s="22">
        <v>6.854</v>
      </c>
      <c r="L306" s="10">
        <v>37.27</v>
      </c>
      <c r="M306" s="23"/>
      <c r="N306" s="12"/>
      <c r="O306" s="13">
        <v>906317016</v>
      </c>
      <c r="P306" s="6">
        <f t="shared" si="17"/>
        <v>1441721627</v>
      </c>
      <c r="Q306" s="7">
        <v>4416984.24</v>
      </c>
      <c r="R306" s="7">
        <v>0</v>
      </c>
      <c r="S306" s="14">
        <v>-5506.98</v>
      </c>
      <c r="T306" s="14">
        <f t="shared" si="18"/>
        <v>4411477.26</v>
      </c>
      <c r="U306" s="3"/>
      <c r="V306" s="24">
        <v>4411477.26</v>
      </c>
      <c r="W306" s="15"/>
      <c r="X306" s="15"/>
      <c r="Y306" s="25">
        <v>432061.87</v>
      </c>
      <c r="Z306" s="16">
        <v>22716954.94</v>
      </c>
      <c r="AA306" s="16"/>
      <c r="AB306" s="16"/>
      <c r="AC306" s="16">
        <v>8655330.68</v>
      </c>
      <c r="AD306" s="16"/>
      <c r="AE306" s="16">
        <v>478153.54</v>
      </c>
      <c r="AF306" s="26">
        <v>36693978.29</v>
      </c>
      <c r="AG306" s="4">
        <v>21064000</v>
      </c>
      <c r="AH306" s="4">
        <v>4824600</v>
      </c>
      <c r="AI306" s="4">
        <v>52792600</v>
      </c>
      <c r="AJ306" s="4">
        <v>13575900</v>
      </c>
      <c r="AK306" s="4"/>
      <c r="AL306" s="4">
        <v>1295000</v>
      </c>
      <c r="AM306" s="5">
        <v>93552100</v>
      </c>
      <c r="AN306" s="17">
        <v>1305500</v>
      </c>
      <c r="AO306" s="17">
        <v>2263014.4</v>
      </c>
      <c r="AP306" s="17"/>
      <c r="AQ306" s="27">
        <v>3568514.4</v>
      </c>
      <c r="AR306" s="4">
        <v>13500</v>
      </c>
      <c r="AS306" s="4">
        <v>52250</v>
      </c>
      <c r="AT306" s="4"/>
      <c r="AU306" s="4"/>
      <c r="AV306" s="4"/>
      <c r="AW306" s="4"/>
      <c r="AX306" s="4"/>
      <c r="AY306" s="4"/>
      <c r="AZ306" s="4"/>
      <c r="BA306" s="4"/>
      <c r="BB306" s="4"/>
      <c r="BC306" s="4"/>
      <c r="BD306" s="4">
        <v>524200</v>
      </c>
      <c r="BE306" s="4"/>
      <c r="BF306" s="4"/>
      <c r="BG306" s="4"/>
      <c r="BH306" s="4"/>
      <c r="BI306" s="4"/>
      <c r="BJ306" s="4">
        <v>524200</v>
      </c>
      <c r="BK306" s="4"/>
      <c r="BL306" s="17"/>
      <c r="BM306" s="4"/>
      <c r="BN306" s="3"/>
      <c r="BO306" s="3"/>
      <c r="BP306" s="18">
        <v>0.824</v>
      </c>
      <c r="BQ306" s="18">
        <v>0</v>
      </c>
      <c r="BR306" s="18">
        <v>0</v>
      </c>
      <c r="BS306" s="18">
        <v>0.081</v>
      </c>
      <c r="BT306" s="18">
        <v>4.243</v>
      </c>
      <c r="BU306" s="18">
        <v>0</v>
      </c>
      <c r="BV306" s="18">
        <v>0</v>
      </c>
      <c r="BW306" s="18">
        <v>1.617</v>
      </c>
      <c r="BX306" s="18">
        <v>0</v>
      </c>
      <c r="BY306" s="18">
        <v>0.089</v>
      </c>
      <c r="BZ306" s="18">
        <v>6.854</v>
      </c>
      <c r="CA306" s="19">
        <v>37.27</v>
      </c>
      <c r="CB306" s="18">
        <v>2.545150020836859</v>
      </c>
      <c r="CC306" s="3"/>
      <c r="CD306" s="11"/>
      <c r="CE306" s="8"/>
    </row>
    <row r="307" spans="1:83" ht="17.25" customHeight="1">
      <c r="A307" s="20" t="s">
        <v>634</v>
      </c>
      <c r="B307" s="20" t="s">
        <v>635</v>
      </c>
      <c r="C307" s="20" t="s">
        <v>621</v>
      </c>
      <c r="D307" s="21">
        <v>78369500</v>
      </c>
      <c r="E307" s="21">
        <v>159580000</v>
      </c>
      <c r="F307" s="6">
        <v>237949500</v>
      </c>
      <c r="G307" s="9">
        <v>173900</v>
      </c>
      <c r="H307" s="9">
        <v>237775600</v>
      </c>
      <c r="I307" s="12">
        <v>1355556</v>
      </c>
      <c r="J307" s="6">
        <v>239131156</v>
      </c>
      <c r="K307" s="22">
        <v>5.109</v>
      </c>
      <c r="L307" s="10">
        <v>45.66</v>
      </c>
      <c r="M307" s="23"/>
      <c r="N307" s="12"/>
      <c r="O307" s="13">
        <v>284607198</v>
      </c>
      <c r="P307" s="6">
        <f t="shared" si="17"/>
        <v>523738354</v>
      </c>
      <c r="Q307" s="7">
        <v>1604570.54</v>
      </c>
      <c r="R307" s="7">
        <v>0</v>
      </c>
      <c r="S307" s="14">
        <v>-1055.86</v>
      </c>
      <c r="T307" s="14">
        <f t="shared" si="18"/>
        <v>1603514.68</v>
      </c>
      <c r="U307" s="3"/>
      <c r="V307" s="24">
        <v>1603514.68</v>
      </c>
      <c r="W307" s="15"/>
      <c r="X307" s="15"/>
      <c r="Y307" s="25">
        <v>157044.87</v>
      </c>
      <c r="Z307" s="16">
        <v>6992743</v>
      </c>
      <c r="AA307" s="16"/>
      <c r="AB307" s="16"/>
      <c r="AC307" s="16">
        <v>3289745</v>
      </c>
      <c r="AD307" s="16"/>
      <c r="AE307" s="16">
        <v>173920</v>
      </c>
      <c r="AF307" s="26">
        <v>12216967.55</v>
      </c>
      <c r="AG307" s="4">
        <v>10922200</v>
      </c>
      <c r="AH307" s="4"/>
      <c r="AI307" s="4">
        <v>1956400</v>
      </c>
      <c r="AJ307" s="4">
        <v>9484500</v>
      </c>
      <c r="AK307" s="4">
        <v>832700</v>
      </c>
      <c r="AL307" s="4">
        <v>3217500</v>
      </c>
      <c r="AM307" s="5">
        <v>26413300</v>
      </c>
      <c r="AN307" s="17">
        <v>590000</v>
      </c>
      <c r="AO307" s="17">
        <v>812441.42</v>
      </c>
      <c r="AP307" s="17">
        <v>181000</v>
      </c>
      <c r="AQ307" s="27">
        <v>1583441.42</v>
      </c>
      <c r="AR307" s="4">
        <v>8750</v>
      </c>
      <c r="AS307" s="4">
        <v>27000</v>
      </c>
      <c r="AT307" s="4"/>
      <c r="AU307" s="4"/>
      <c r="AV307" s="4"/>
      <c r="AW307" s="4"/>
      <c r="AX307" s="4"/>
      <c r="AY307" s="4"/>
      <c r="AZ307" s="4"/>
      <c r="BA307" s="4"/>
      <c r="BB307" s="4"/>
      <c r="BC307" s="4">
        <v>173900</v>
      </c>
      <c r="BD307" s="4"/>
      <c r="BE307" s="4"/>
      <c r="BF307" s="4"/>
      <c r="BG307" s="4"/>
      <c r="BH307" s="4"/>
      <c r="BI307" s="4"/>
      <c r="BJ307" s="4">
        <v>173900</v>
      </c>
      <c r="BK307" s="4"/>
      <c r="BL307" s="17"/>
      <c r="BM307" s="4"/>
      <c r="BN307" s="3"/>
      <c r="BO307" s="3"/>
      <c r="BP307" s="18">
        <v>0.671</v>
      </c>
      <c r="BQ307" s="18">
        <v>0</v>
      </c>
      <c r="BR307" s="18">
        <v>0</v>
      </c>
      <c r="BS307" s="18">
        <v>0.066</v>
      </c>
      <c r="BT307" s="18">
        <v>2.925</v>
      </c>
      <c r="BU307" s="18">
        <v>0</v>
      </c>
      <c r="BV307" s="18">
        <v>0</v>
      </c>
      <c r="BW307" s="18">
        <v>1.375</v>
      </c>
      <c r="BX307" s="18">
        <v>0</v>
      </c>
      <c r="BY307" s="18">
        <v>0.072</v>
      </c>
      <c r="BZ307" s="18">
        <v>5.109</v>
      </c>
      <c r="CA307" s="19">
        <v>45.66</v>
      </c>
      <c r="CB307" s="18">
        <v>2.3326471045502237</v>
      </c>
      <c r="CC307" s="3"/>
      <c r="CD307" s="11"/>
      <c r="CE307" s="8"/>
    </row>
    <row r="308" spans="1:83" ht="17.25" customHeight="1">
      <c r="A308" s="20" t="s">
        <v>647</v>
      </c>
      <c r="B308" s="20" t="s">
        <v>648</v>
      </c>
      <c r="C308" s="20" t="s">
        <v>621</v>
      </c>
      <c r="D308" s="21">
        <v>1275200200</v>
      </c>
      <c r="E308" s="21">
        <v>2125463400</v>
      </c>
      <c r="F308" s="6">
        <v>3400663600</v>
      </c>
      <c r="G308" s="9"/>
      <c r="H308" s="9">
        <v>3400663600</v>
      </c>
      <c r="I308" s="12">
        <v>4204272</v>
      </c>
      <c r="J308" s="6">
        <v>3404867872</v>
      </c>
      <c r="K308" s="22">
        <v>4.317</v>
      </c>
      <c r="L308" s="10">
        <v>45.09</v>
      </c>
      <c r="M308" s="23"/>
      <c r="N308" s="12"/>
      <c r="O308" s="13">
        <v>4157592487</v>
      </c>
      <c r="P308" s="6">
        <f t="shared" si="17"/>
        <v>7562460359</v>
      </c>
      <c r="Q308" s="7">
        <v>23169013.76</v>
      </c>
      <c r="R308" s="7">
        <v>0</v>
      </c>
      <c r="S308" s="14">
        <v>40674.79</v>
      </c>
      <c r="T308" s="14">
        <f t="shared" si="18"/>
        <v>23209688.55</v>
      </c>
      <c r="U308" s="3"/>
      <c r="V308" s="24">
        <v>23209688.55</v>
      </c>
      <c r="W308" s="15"/>
      <c r="X308" s="15"/>
      <c r="Y308" s="25">
        <v>2271521.15</v>
      </c>
      <c r="Z308" s="16">
        <v>88111309</v>
      </c>
      <c r="AA308" s="16"/>
      <c r="AB308" s="16"/>
      <c r="AC308" s="16">
        <v>30863119.28</v>
      </c>
      <c r="AD308" s="16"/>
      <c r="AE308" s="16">
        <v>2508365.59</v>
      </c>
      <c r="AF308" s="26">
        <v>146964003.57000002</v>
      </c>
      <c r="AG308" s="4">
        <v>156650300</v>
      </c>
      <c r="AH308" s="4">
        <v>1878100</v>
      </c>
      <c r="AI308" s="4">
        <v>109627300</v>
      </c>
      <c r="AJ308" s="4">
        <v>38135300</v>
      </c>
      <c r="AK308" s="4">
        <v>1137600</v>
      </c>
      <c r="AL308" s="4">
        <v>67417100</v>
      </c>
      <c r="AM308" s="5">
        <v>374845700</v>
      </c>
      <c r="AN308" s="17">
        <v>5780651</v>
      </c>
      <c r="AO308" s="17">
        <v>16560180.9</v>
      </c>
      <c r="AP308" s="17">
        <v>30000</v>
      </c>
      <c r="AQ308" s="27">
        <v>22370831.9</v>
      </c>
      <c r="AR308" s="4">
        <v>119000</v>
      </c>
      <c r="AS308" s="4">
        <v>419125</v>
      </c>
      <c r="AT308" s="4"/>
      <c r="AU308" s="4"/>
      <c r="AV308" s="4"/>
      <c r="AW308" s="4"/>
      <c r="AX308" s="4"/>
      <c r="AY308" s="4"/>
      <c r="AZ308" s="4"/>
      <c r="BA308" s="4"/>
      <c r="BB308" s="4"/>
      <c r="BC308" s="4"/>
      <c r="BD308" s="4"/>
      <c r="BE308" s="4"/>
      <c r="BF308" s="4"/>
      <c r="BG308" s="4"/>
      <c r="BH308" s="4"/>
      <c r="BI308" s="4"/>
      <c r="BJ308" s="4">
        <v>0</v>
      </c>
      <c r="BK308" s="4"/>
      <c r="BL308" s="17"/>
      <c r="BM308" s="4"/>
      <c r="BN308" s="3"/>
      <c r="BO308" s="3"/>
      <c r="BP308" s="18">
        <v>0.682</v>
      </c>
      <c r="BQ308" s="18">
        <v>0</v>
      </c>
      <c r="BR308" s="18">
        <v>0</v>
      </c>
      <c r="BS308" s="18">
        <v>0.067</v>
      </c>
      <c r="BT308" s="18">
        <v>2.588</v>
      </c>
      <c r="BU308" s="18">
        <v>0</v>
      </c>
      <c r="BV308" s="18">
        <v>0</v>
      </c>
      <c r="BW308" s="18">
        <v>0.907</v>
      </c>
      <c r="BX308" s="18">
        <v>0</v>
      </c>
      <c r="BY308" s="18">
        <v>0.073</v>
      </c>
      <c r="BZ308" s="18">
        <v>4.317</v>
      </c>
      <c r="CA308" s="19">
        <v>45.09</v>
      </c>
      <c r="CB308" s="18">
        <v>1.9433358535902907</v>
      </c>
      <c r="CC308" s="3"/>
      <c r="CD308" s="11"/>
      <c r="CE308" s="8"/>
    </row>
    <row r="309" spans="1:83" ht="17.25" customHeight="1">
      <c r="A309" s="20" t="s">
        <v>636</v>
      </c>
      <c r="B309" s="20" t="s">
        <v>637</v>
      </c>
      <c r="C309" s="20" t="s">
        <v>621</v>
      </c>
      <c r="D309" s="21">
        <v>466093550</v>
      </c>
      <c r="E309" s="21">
        <v>505871050</v>
      </c>
      <c r="F309" s="6">
        <v>971964600</v>
      </c>
      <c r="G309" s="9">
        <v>66400</v>
      </c>
      <c r="H309" s="9">
        <v>971898200</v>
      </c>
      <c r="I309" s="12">
        <v>3474360</v>
      </c>
      <c r="J309" s="6">
        <v>975372560</v>
      </c>
      <c r="K309" s="22">
        <v>5.143000000000001</v>
      </c>
      <c r="L309" s="10">
        <v>42.62</v>
      </c>
      <c r="M309" s="23"/>
      <c r="N309" s="12"/>
      <c r="O309" s="13">
        <v>1322864506</v>
      </c>
      <c r="P309" s="6">
        <f t="shared" si="17"/>
        <v>2298237066</v>
      </c>
      <c r="Q309" s="7">
        <v>7041079.71</v>
      </c>
      <c r="R309" s="7">
        <v>0</v>
      </c>
      <c r="S309" s="14">
        <v>-28422.88</v>
      </c>
      <c r="T309" s="14">
        <f t="shared" si="18"/>
        <v>7012656.83</v>
      </c>
      <c r="U309" s="3"/>
      <c r="V309" s="24">
        <v>7012656.83</v>
      </c>
      <c r="W309" s="15"/>
      <c r="X309" s="15"/>
      <c r="Y309" s="25">
        <v>686747.84</v>
      </c>
      <c r="Z309" s="16">
        <v>31998104</v>
      </c>
      <c r="AA309" s="16"/>
      <c r="AB309" s="16"/>
      <c r="AC309" s="16">
        <v>9700982.55</v>
      </c>
      <c r="AD309" s="16"/>
      <c r="AE309" s="16">
        <v>760270</v>
      </c>
      <c r="AF309" s="26">
        <v>50158761.22</v>
      </c>
      <c r="AG309" s="4">
        <v>17843100</v>
      </c>
      <c r="AH309" s="4">
        <v>10758000</v>
      </c>
      <c r="AI309" s="4">
        <v>24424300</v>
      </c>
      <c r="AJ309" s="4">
        <v>25345400</v>
      </c>
      <c r="AK309" s="4">
        <v>1726900</v>
      </c>
      <c r="AL309" s="4">
        <v>8040100</v>
      </c>
      <c r="AM309" s="5">
        <v>88137800</v>
      </c>
      <c r="AN309" s="17">
        <v>500000</v>
      </c>
      <c r="AO309" s="17">
        <v>3336185.41</v>
      </c>
      <c r="AP309" s="17">
        <v>625000</v>
      </c>
      <c r="AQ309" s="27">
        <v>4461185.41</v>
      </c>
      <c r="AR309" s="4">
        <v>20500</v>
      </c>
      <c r="AS309" s="4">
        <v>111500</v>
      </c>
      <c r="AT309" s="4"/>
      <c r="AU309" s="4"/>
      <c r="AV309" s="4"/>
      <c r="AW309" s="4"/>
      <c r="AX309" s="4"/>
      <c r="AY309" s="4"/>
      <c r="AZ309" s="4"/>
      <c r="BA309" s="4"/>
      <c r="BB309" s="4"/>
      <c r="BC309" s="4"/>
      <c r="BD309" s="4">
        <v>66400</v>
      </c>
      <c r="BE309" s="4"/>
      <c r="BF309" s="4"/>
      <c r="BG309" s="4"/>
      <c r="BH309" s="4"/>
      <c r="BI309" s="4"/>
      <c r="BJ309" s="4">
        <v>66400</v>
      </c>
      <c r="BK309" s="4"/>
      <c r="BL309" s="17"/>
      <c r="BM309" s="4"/>
      <c r="BN309" s="3"/>
      <c r="BO309" s="3"/>
      <c r="BP309" s="18">
        <v>0.719</v>
      </c>
      <c r="BQ309" s="18">
        <v>0</v>
      </c>
      <c r="BR309" s="18">
        <v>0</v>
      </c>
      <c r="BS309" s="18">
        <v>0.07100000000000001</v>
      </c>
      <c r="BT309" s="18">
        <v>3.281</v>
      </c>
      <c r="BU309" s="18">
        <v>0</v>
      </c>
      <c r="BV309" s="18">
        <v>0</v>
      </c>
      <c r="BW309" s="18">
        <v>0.995</v>
      </c>
      <c r="BX309" s="18">
        <v>0</v>
      </c>
      <c r="BY309" s="18">
        <v>0.077</v>
      </c>
      <c r="BZ309" s="18">
        <v>5.143000000000001</v>
      </c>
      <c r="CA309" s="19">
        <v>42.62</v>
      </c>
      <c r="CB309" s="18">
        <v>2.1824885675218675</v>
      </c>
      <c r="CC309" s="3"/>
      <c r="CD309" s="11"/>
      <c r="CE309" s="8"/>
    </row>
    <row r="310" spans="1:83" ht="17.25" customHeight="1">
      <c r="A310" s="20" t="s">
        <v>638</v>
      </c>
      <c r="B310" s="20" t="s">
        <v>639</v>
      </c>
      <c r="C310" s="20" t="s">
        <v>621</v>
      </c>
      <c r="D310" s="21">
        <v>164962700</v>
      </c>
      <c r="E310" s="21">
        <v>333740300</v>
      </c>
      <c r="F310" s="6">
        <v>498703000</v>
      </c>
      <c r="G310" s="9">
        <v>366500</v>
      </c>
      <c r="H310" s="9">
        <v>498336500</v>
      </c>
      <c r="I310" s="12">
        <v>671846</v>
      </c>
      <c r="J310" s="6">
        <v>499008346</v>
      </c>
      <c r="K310" s="22">
        <v>7.559</v>
      </c>
      <c r="L310" s="10">
        <v>30.2</v>
      </c>
      <c r="M310" s="23"/>
      <c r="N310" s="12"/>
      <c r="O310" s="13">
        <v>1163840330</v>
      </c>
      <c r="P310" s="6">
        <f t="shared" si="17"/>
        <v>1662848676</v>
      </c>
      <c r="Q310" s="7">
        <v>5094448.37</v>
      </c>
      <c r="R310" s="7">
        <v>0</v>
      </c>
      <c r="S310" s="14">
        <v>-555.98</v>
      </c>
      <c r="T310" s="14">
        <f t="shared" si="18"/>
        <v>5093892.39</v>
      </c>
      <c r="U310" s="3"/>
      <c r="V310" s="24">
        <v>5093892.39</v>
      </c>
      <c r="W310" s="15"/>
      <c r="X310" s="15"/>
      <c r="Y310" s="25">
        <v>498794.63</v>
      </c>
      <c r="Z310" s="16">
        <v>20907747</v>
      </c>
      <c r="AA310" s="16"/>
      <c r="AB310" s="16"/>
      <c r="AC310" s="16">
        <v>10669232.13</v>
      </c>
      <c r="AD310" s="16"/>
      <c r="AE310" s="16">
        <v>550372</v>
      </c>
      <c r="AF310" s="26">
        <v>37720038.15</v>
      </c>
      <c r="AG310" s="4">
        <v>12332500</v>
      </c>
      <c r="AH310" s="4">
        <v>1179100</v>
      </c>
      <c r="AI310" s="4">
        <v>14335900</v>
      </c>
      <c r="AJ310" s="4">
        <v>3909500</v>
      </c>
      <c r="AK310" s="4">
        <v>18300</v>
      </c>
      <c r="AL310" s="4">
        <v>2602900</v>
      </c>
      <c r="AM310" s="5">
        <v>34378200</v>
      </c>
      <c r="AN310" s="17">
        <v>900000</v>
      </c>
      <c r="AO310" s="17">
        <v>3187493.07</v>
      </c>
      <c r="AP310" s="17">
        <v>594694.1</v>
      </c>
      <c r="AQ310" s="27">
        <v>4682187.17</v>
      </c>
      <c r="AR310" s="4">
        <v>37000</v>
      </c>
      <c r="AS310" s="4">
        <v>141500</v>
      </c>
      <c r="AT310" s="4"/>
      <c r="AU310" s="4"/>
      <c r="AV310" s="4"/>
      <c r="AW310" s="4"/>
      <c r="AX310" s="4"/>
      <c r="AY310" s="4"/>
      <c r="AZ310" s="4"/>
      <c r="BA310" s="4"/>
      <c r="BB310" s="4"/>
      <c r="BC310" s="4"/>
      <c r="BD310" s="4">
        <v>366500</v>
      </c>
      <c r="BE310" s="4"/>
      <c r="BF310" s="4"/>
      <c r="BG310" s="4"/>
      <c r="BH310" s="4"/>
      <c r="BI310" s="4"/>
      <c r="BJ310" s="4">
        <v>366500</v>
      </c>
      <c r="BK310" s="4"/>
      <c r="BL310" s="17"/>
      <c r="BM310" s="4"/>
      <c r="BN310" s="3"/>
      <c r="BO310" s="3"/>
      <c r="BP310" s="18">
        <v>1.021</v>
      </c>
      <c r="BQ310" s="18">
        <v>0</v>
      </c>
      <c r="BR310" s="18">
        <v>0</v>
      </c>
      <c r="BS310" s="18">
        <v>0.1</v>
      </c>
      <c r="BT310" s="18">
        <v>4.19</v>
      </c>
      <c r="BU310" s="18">
        <v>0</v>
      </c>
      <c r="BV310" s="18">
        <v>0</v>
      </c>
      <c r="BW310" s="18">
        <v>2.138</v>
      </c>
      <c r="BX310" s="18">
        <v>0</v>
      </c>
      <c r="BY310" s="18">
        <v>0.11</v>
      </c>
      <c r="BZ310" s="18">
        <v>7.559</v>
      </c>
      <c r="CA310" s="19">
        <v>30.2</v>
      </c>
      <c r="CB310" s="18">
        <v>2.268398724094122</v>
      </c>
      <c r="CC310" s="3"/>
      <c r="CD310" s="11"/>
      <c r="CE310" s="8"/>
    </row>
    <row r="311" spans="1:83" ht="17.25" customHeight="1">
      <c r="A311" s="20" t="s">
        <v>640</v>
      </c>
      <c r="B311" s="20" t="s">
        <v>641</v>
      </c>
      <c r="C311" s="20" t="s">
        <v>621</v>
      </c>
      <c r="D311" s="21">
        <v>205683900</v>
      </c>
      <c r="E311" s="21">
        <v>252607700</v>
      </c>
      <c r="F311" s="6">
        <v>458291600</v>
      </c>
      <c r="G311" s="9"/>
      <c r="H311" s="9">
        <v>458291600</v>
      </c>
      <c r="I311" s="12">
        <v>230911</v>
      </c>
      <c r="J311" s="6">
        <v>458522511</v>
      </c>
      <c r="K311" s="22">
        <v>4.596</v>
      </c>
      <c r="L311" s="10">
        <v>47</v>
      </c>
      <c r="M311" s="23"/>
      <c r="N311" s="12"/>
      <c r="O311" s="13">
        <v>526303114</v>
      </c>
      <c r="P311" s="6">
        <f t="shared" si="17"/>
        <v>984825625</v>
      </c>
      <c r="Q311" s="7">
        <v>3017197.76</v>
      </c>
      <c r="R311" s="7">
        <v>0</v>
      </c>
      <c r="S311" s="14">
        <v>-38650.31</v>
      </c>
      <c r="T311" s="14">
        <f t="shared" si="18"/>
        <v>2978547.4499999997</v>
      </c>
      <c r="U311" s="3"/>
      <c r="V311" s="24">
        <v>2978547.4499999997</v>
      </c>
      <c r="W311" s="15"/>
      <c r="X311" s="15"/>
      <c r="Y311" s="25">
        <v>291922.66</v>
      </c>
      <c r="Z311" s="16">
        <v>13242476</v>
      </c>
      <c r="AA311" s="16"/>
      <c r="AB311" s="16"/>
      <c r="AC311" s="16">
        <v>4232136.5</v>
      </c>
      <c r="AD311" s="16"/>
      <c r="AE311" s="16">
        <v>327553</v>
      </c>
      <c r="AF311" s="26">
        <v>21072635.61</v>
      </c>
      <c r="AG311" s="4">
        <v>9554900</v>
      </c>
      <c r="AH311" s="4">
        <v>4804800</v>
      </c>
      <c r="AI311" s="4">
        <v>11089850</v>
      </c>
      <c r="AJ311" s="4">
        <v>9321950</v>
      </c>
      <c r="AK311" s="4"/>
      <c r="AL311" s="4">
        <v>24381700</v>
      </c>
      <c r="AM311" s="5">
        <v>59153200</v>
      </c>
      <c r="AN311" s="17">
        <v>466510</v>
      </c>
      <c r="AO311" s="17">
        <v>2963456.22</v>
      </c>
      <c r="AP311" s="17"/>
      <c r="AQ311" s="27">
        <v>3429966.22</v>
      </c>
      <c r="AR311" s="4">
        <v>18500</v>
      </c>
      <c r="AS311" s="4">
        <v>95750</v>
      </c>
      <c r="AT311" s="4"/>
      <c r="AU311" s="4"/>
      <c r="AV311" s="4"/>
      <c r="AW311" s="4"/>
      <c r="AX311" s="4"/>
      <c r="AY311" s="4"/>
      <c r="AZ311" s="4"/>
      <c r="BA311" s="4"/>
      <c r="BB311" s="4"/>
      <c r="BC311" s="4"/>
      <c r="BD311" s="4"/>
      <c r="BE311" s="4"/>
      <c r="BF311" s="4"/>
      <c r="BG311" s="4"/>
      <c r="BH311" s="4"/>
      <c r="BI311" s="4"/>
      <c r="BJ311" s="4">
        <v>0</v>
      </c>
      <c r="BK311" s="4"/>
      <c r="BL311" s="17"/>
      <c r="BM311" s="4"/>
      <c r="BN311" s="3"/>
      <c r="BO311" s="3"/>
      <c r="BP311" s="18">
        <v>0.65</v>
      </c>
      <c r="BQ311" s="18">
        <v>0</v>
      </c>
      <c r="BR311" s="18">
        <v>0</v>
      </c>
      <c r="BS311" s="18">
        <v>0.064</v>
      </c>
      <c r="BT311" s="18">
        <v>2.889</v>
      </c>
      <c r="BU311" s="18">
        <v>0</v>
      </c>
      <c r="BV311" s="18">
        <v>0</v>
      </c>
      <c r="BW311" s="18">
        <v>0.922</v>
      </c>
      <c r="BX311" s="18">
        <v>0</v>
      </c>
      <c r="BY311" s="18">
        <v>0.071</v>
      </c>
      <c r="BZ311" s="18">
        <v>4.596</v>
      </c>
      <c r="CA311" s="19">
        <v>47</v>
      </c>
      <c r="CB311" s="18">
        <v>2.139732666887095</v>
      </c>
      <c r="CC311" s="3"/>
      <c r="CD311" s="11"/>
      <c r="CE311" s="8"/>
    </row>
    <row r="312" spans="1:83" ht="17.25" customHeight="1">
      <c r="A312" s="20" t="s">
        <v>642</v>
      </c>
      <c r="B312" s="20" t="s">
        <v>492</v>
      </c>
      <c r="C312" s="20" t="s">
        <v>621</v>
      </c>
      <c r="D312" s="21">
        <v>997273300</v>
      </c>
      <c r="E312" s="21">
        <v>2684296200</v>
      </c>
      <c r="F312" s="6">
        <v>3681569500</v>
      </c>
      <c r="G312" s="9"/>
      <c r="H312" s="9">
        <v>3681569500</v>
      </c>
      <c r="I312" s="12">
        <v>5533590</v>
      </c>
      <c r="J312" s="6">
        <v>3687103090</v>
      </c>
      <c r="K312" s="22">
        <v>3.6959999999999997</v>
      </c>
      <c r="L312" s="10">
        <v>53.03</v>
      </c>
      <c r="M312" s="23"/>
      <c r="N312" s="12"/>
      <c r="O312" s="13">
        <v>3270226564</v>
      </c>
      <c r="P312" s="6">
        <f t="shared" si="17"/>
        <v>6957329654</v>
      </c>
      <c r="Q312" s="7">
        <v>21315082.5</v>
      </c>
      <c r="R312" s="7">
        <v>0</v>
      </c>
      <c r="S312" s="14">
        <v>-1192438.48</v>
      </c>
      <c r="T312" s="14">
        <f t="shared" si="18"/>
        <v>20122644.02</v>
      </c>
      <c r="U312" s="3"/>
      <c r="V312" s="24">
        <v>20122644.02</v>
      </c>
      <c r="W312" s="15"/>
      <c r="X312" s="15"/>
      <c r="Y312" s="25">
        <v>1985310.42</v>
      </c>
      <c r="Z312" s="16">
        <v>88452858.5</v>
      </c>
      <c r="AA312" s="16"/>
      <c r="AB312" s="16"/>
      <c r="AC312" s="16">
        <v>22405995.78</v>
      </c>
      <c r="AD312" s="16">
        <v>922000</v>
      </c>
      <c r="AE312" s="16">
        <v>2360669.67</v>
      </c>
      <c r="AF312" s="26">
        <v>136249478.39</v>
      </c>
      <c r="AG312" s="4">
        <v>32777800</v>
      </c>
      <c r="AH312" s="4">
        <v>6875000</v>
      </c>
      <c r="AI312" s="4">
        <v>61609300</v>
      </c>
      <c r="AJ312" s="4">
        <v>3694800</v>
      </c>
      <c r="AK312" s="4">
        <v>301500</v>
      </c>
      <c r="AL312" s="4">
        <v>31022300</v>
      </c>
      <c r="AM312" s="5">
        <v>136280700</v>
      </c>
      <c r="AN312" s="17"/>
      <c r="AO312" s="17">
        <v>21747189.93</v>
      </c>
      <c r="AP312" s="17">
        <v>1000000</v>
      </c>
      <c r="AQ312" s="27">
        <v>22747189.93</v>
      </c>
      <c r="AR312" s="4">
        <v>92250</v>
      </c>
      <c r="AS312" s="4">
        <v>877250</v>
      </c>
      <c r="AT312" s="4"/>
      <c r="AU312" s="4"/>
      <c r="AV312" s="4"/>
      <c r="AW312" s="4"/>
      <c r="AX312" s="4"/>
      <c r="AY312" s="4"/>
      <c r="AZ312" s="4"/>
      <c r="BA312" s="4"/>
      <c r="BB312" s="4"/>
      <c r="BC312" s="4"/>
      <c r="BD312" s="4"/>
      <c r="BE312" s="4"/>
      <c r="BF312" s="4"/>
      <c r="BG312" s="4"/>
      <c r="BH312" s="4"/>
      <c r="BI312" s="4"/>
      <c r="BJ312" s="4">
        <v>0</v>
      </c>
      <c r="BK312" s="4"/>
      <c r="BL312" s="17"/>
      <c r="BM312" s="4"/>
      <c r="BN312" s="3"/>
      <c r="BO312" s="3"/>
      <c r="BP312" s="18">
        <v>0.546</v>
      </c>
      <c r="BQ312" s="18">
        <v>0</v>
      </c>
      <c r="BR312" s="18">
        <v>0</v>
      </c>
      <c r="BS312" s="18">
        <v>0.054</v>
      </c>
      <c r="BT312" s="18">
        <v>2.399</v>
      </c>
      <c r="BU312" s="18">
        <v>0</v>
      </c>
      <c r="BV312" s="18">
        <v>0</v>
      </c>
      <c r="BW312" s="18">
        <v>0.608</v>
      </c>
      <c r="BX312" s="18">
        <v>0.025</v>
      </c>
      <c r="BY312" s="18">
        <v>0.064</v>
      </c>
      <c r="BZ312" s="18">
        <v>3.6959999999999997</v>
      </c>
      <c r="CA312" s="19">
        <v>53.03</v>
      </c>
      <c r="CB312" s="18">
        <v>1.9583588124456004</v>
      </c>
      <c r="CC312" s="3"/>
      <c r="CD312" s="11"/>
      <c r="CE312" s="8"/>
    </row>
    <row r="313" spans="1:83" ht="17.25" customHeight="1">
      <c r="A313" s="20" t="s">
        <v>643</v>
      </c>
      <c r="B313" s="28" t="s">
        <v>644</v>
      </c>
      <c r="C313" s="20" t="s">
        <v>621</v>
      </c>
      <c r="D313" s="21">
        <v>360245000</v>
      </c>
      <c r="E313" s="21">
        <v>877082300</v>
      </c>
      <c r="F313" s="6">
        <v>1237327300</v>
      </c>
      <c r="G313" s="9">
        <v>1318100</v>
      </c>
      <c r="H313" s="9">
        <v>1236009200</v>
      </c>
      <c r="I313" s="12">
        <v>23929036</v>
      </c>
      <c r="J313" s="6">
        <v>1259938236</v>
      </c>
      <c r="K313" s="22">
        <v>5.333</v>
      </c>
      <c r="L313" s="10">
        <v>39.05</v>
      </c>
      <c r="M313" s="23"/>
      <c r="N313" s="12"/>
      <c r="O313" s="13">
        <v>1988753337</v>
      </c>
      <c r="P313" s="6">
        <f t="shared" si="17"/>
        <v>3248691573</v>
      </c>
      <c r="Q313" s="7">
        <v>9952975.11</v>
      </c>
      <c r="R313" s="7">
        <v>0</v>
      </c>
      <c r="S313" s="14">
        <v>-52863.75</v>
      </c>
      <c r="T313" s="14">
        <f t="shared" si="18"/>
        <v>9900111.36</v>
      </c>
      <c r="U313" s="3"/>
      <c r="V313" s="24">
        <v>9900111.36</v>
      </c>
      <c r="W313" s="15"/>
      <c r="X313" s="15"/>
      <c r="Y313" s="25">
        <v>969458.09</v>
      </c>
      <c r="Z313" s="16">
        <v>27326591</v>
      </c>
      <c r="AA313" s="16"/>
      <c r="AB313" s="16">
        <v>762243.49</v>
      </c>
      <c r="AC313" s="16">
        <v>27146387.88</v>
      </c>
      <c r="AD313" s="16"/>
      <c r="AE313" s="16">
        <v>1086247.67</v>
      </c>
      <c r="AF313" s="26">
        <v>67191039.49000001</v>
      </c>
      <c r="AG313" s="4">
        <v>61717200</v>
      </c>
      <c r="AH313" s="4">
        <v>584907600</v>
      </c>
      <c r="AI313" s="4">
        <v>235208400</v>
      </c>
      <c r="AJ313" s="4">
        <v>388347600</v>
      </c>
      <c r="AK313" s="4">
        <v>7590700</v>
      </c>
      <c r="AL313" s="4">
        <v>254537600</v>
      </c>
      <c r="AM313" s="5">
        <v>1532309100</v>
      </c>
      <c r="AN313" s="17">
        <v>2110000</v>
      </c>
      <c r="AO313" s="17">
        <v>45295195.74</v>
      </c>
      <c r="AP313" s="17"/>
      <c r="AQ313" s="27">
        <v>47405195.74</v>
      </c>
      <c r="AR313" s="4">
        <v>33250</v>
      </c>
      <c r="AS313" s="4">
        <v>62000</v>
      </c>
      <c r="AT313" s="4"/>
      <c r="AU313" s="4"/>
      <c r="AV313" s="4"/>
      <c r="AW313" s="4"/>
      <c r="AX313" s="4"/>
      <c r="AY313" s="4"/>
      <c r="AZ313" s="4"/>
      <c r="BA313" s="4"/>
      <c r="BB313" s="4"/>
      <c r="BC313" s="4"/>
      <c r="BD313" s="4">
        <v>993100</v>
      </c>
      <c r="BE313" s="4"/>
      <c r="BF313" s="4"/>
      <c r="BG313" s="4"/>
      <c r="BH313" s="4"/>
      <c r="BI313" s="4">
        <v>325000</v>
      </c>
      <c r="BJ313" s="4">
        <v>1318100</v>
      </c>
      <c r="BK313" s="4"/>
      <c r="BL313" s="17"/>
      <c r="BM313" s="4"/>
      <c r="BN313" s="3"/>
      <c r="BO313" s="3"/>
      <c r="BP313" s="18">
        <v>0.786</v>
      </c>
      <c r="BQ313" s="18">
        <v>0</v>
      </c>
      <c r="BR313" s="18">
        <v>0</v>
      </c>
      <c r="BS313" s="18">
        <v>0.077</v>
      </c>
      <c r="BT313" s="18">
        <v>2.169</v>
      </c>
      <c r="BU313" s="18">
        <v>0</v>
      </c>
      <c r="BV313" s="18">
        <v>0.061</v>
      </c>
      <c r="BW313" s="18">
        <v>2.154</v>
      </c>
      <c r="BX313" s="18">
        <v>0</v>
      </c>
      <c r="BY313" s="18">
        <v>0.086</v>
      </c>
      <c r="BZ313" s="18">
        <v>5.333</v>
      </c>
      <c r="CA313" s="19">
        <v>39.05</v>
      </c>
      <c r="CB313" s="18">
        <v>2.068249262208432</v>
      </c>
      <c r="CC313" s="3"/>
      <c r="CD313" s="11"/>
      <c r="CE313" s="8"/>
    </row>
    <row r="314" spans="1:83" ht="17.25" customHeight="1">
      <c r="A314" s="20" t="s">
        <v>645</v>
      </c>
      <c r="B314" s="20" t="s">
        <v>646</v>
      </c>
      <c r="C314" s="20" t="s">
        <v>621</v>
      </c>
      <c r="D314" s="21">
        <v>811318200</v>
      </c>
      <c r="E314" s="21">
        <v>1642353400</v>
      </c>
      <c r="F314" s="6">
        <v>2453671600</v>
      </c>
      <c r="G314" s="9"/>
      <c r="H314" s="9">
        <v>2453671600</v>
      </c>
      <c r="I314" s="12">
        <v>3238211</v>
      </c>
      <c r="J314" s="6">
        <v>2456909811</v>
      </c>
      <c r="K314" s="22">
        <v>4.821000000000001</v>
      </c>
      <c r="L314" s="10">
        <v>51.34</v>
      </c>
      <c r="M314" s="23"/>
      <c r="N314" s="12"/>
      <c r="O314" s="13">
        <v>2373177909</v>
      </c>
      <c r="P314" s="6">
        <f t="shared" si="17"/>
        <v>4830087720</v>
      </c>
      <c r="Q314" s="7">
        <v>14797878.41</v>
      </c>
      <c r="R314" s="7">
        <v>0</v>
      </c>
      <c r="S314" s="14">
        <v>-19989.41</v>
      </c>
      <c r="T314" s="14">
        <f t="shared" si="18"/>
        <v>14777889</v>
      </c>
      <c r="U314" s="3"/>
      <c r="V314" s="24">
        <v>14777889</v>
      </c>
      <c r="W314" s="15"/>
      <c r="X314" s="15"/>
      <c r="Y314" s="25">
        <v>1447561.42</v>
      </c>
      <c r="Z314" s="16">
        <v>73816483</v>
      </c>
      <c r="AA314" s="16"/>
      <c r="AB314" s="16"/>
      <c r="AC314" s="16">
        <v>26861539.72</v>
      </c>
      <c r="AD314" s="16">
        <v>737254.71</v>
      </c>
      <c r="AE314" s="16">
        <v>801257.57</v>
      </c>
      <c r="AF314" s="26">
        <v>118441985.41999999</v>
      </c>
      <c r="AG314" s="4">
        <v>206313800</v>
      </c>
      <c r="AH314" s="4"/>
      <c r="AI314" s="4">
        <v>178323200</v>
      </c>
      <c r="AJ314" s="4">
        <v>19844800</v>
      </c>
      <c r="AK314" s="4">
        <v>11213300</v>
      </c>
      <c r="AL314" s="4">
        <v>5691800</v>
      </c>
      <c r="AM314" s="5">
        <v>421386900</v>
      </c>
      <c r="AN314" s="17">
        <v>6390475</v>
      </c>
      <c r="AO314" s="17">
        <v>11285242.93</v>
      </c>
      <c r="AP314" s="17"/>
      <c r="AQ314" s="27">
        <v>17675717.93</v>
      </c>
      <c r="AR314" s="4">
        <v>55500</v>
      </c>
      <c r="AS314" s="4">
        <v>152500</v>
      </c>
      <c r="AT314" s="4"/>
      <c r="AU314" s="4"/>
      <c r="AV314" s="4"/>
      <c r="AW314" s="4"/>
      <c r="AX314" s="4"/>
      <c r="AY314" s="4"/>
      <c r="AZ314" s="4"/>
      <c r="BA314" s="4"/>
      <c r="BB314" s="4"/>
      <c r="BC314" s="4"/>
      <c r="BD314" s="4"/>
      <c r="BE314" s="4"/>
      <c r="BF314" s="4"/>
      <c r="BG314" s="4"/>
      <c r="BH314" s="4"/>
      <c r="BI314" s="4"/>
      <c r="BJ314" s="4">
        <v>0</v>
      </c>
      <c r="BK314" s="4"/>
      <c r="BL314" s="17"/>
      <c r="BM314" s="4"/>
      <c r="BN314" s="3"/>
      <c r="BO314" s="3"/>
      <c r="BP314" s="18">
        <v>0.602</v>
      </c>
      <c r="BQ314" s="18">
        <v>0</v>
      </c>
      <c r="BR314" s="18">
        <v>0</v>
      </c>
      <c r="BS314" s="18">
        <v>0.059</v>
      </c>
      <c r="BT314" s="18">
        <v>3.005</v>
      </c>
      <c r="BU314" s="18">
        <v>0</v>
      </c>
      <c r="BV314" s="18">
        <v>0</v>
      </c>
      <c r="BW314" s="18">
        <v>1.093</v>
      </c>
      <c r="BX314" s="18">
        <v>0.03</v>
      </c>
      <c r="BY314" s="18">
        <v>0.032</v>
      </c>
      <c r="BZ314" s="18">
        <v>4.821000000000001</v>
      </c>
      <c r="CA314" s="19">
        <v>51.34</v>
      </c>
      <c r="CB314" s="18">
        <v>2.45217048397622</v>
      </c>
      <c r="CC314" s="3"/>
      <c r="CD314" s="11"/>
      <c r="CE314" s="8"/>
    </row>
    <row r="315" spans="1:83" ht="17.25" customHeight="1">
      <c r="A315" s="20" t="s">
        <v>649</v>
      </c>
      <c r="B315" s="20" t="s">
        <v>650</v>
      </c>
      <c r="C315" s="20" t="s">
        <v>621</v>
      </c>
      <c r="D315" s="21">
        <v>1492396600</v>
      </c>
      <c r="E315" s="21">
        <v>1992053500</v>
      </c>
      <c r="F315" s="6">
        <v>3484450100</v>
      </c>
      <c r="G315" s="9">
        <v>273900</v>
      </c>
      <c r="H315" s="9">
        <v>3484176200</v>
      </c>
      <c r="I315" s="12">
        <v>16715104</v>
      </c>
      <c r="J315" s="6">
        <v>3500891304</v>
      </c>
      <c r="K315" s="22">
        <v>2.655</v>
      </c>
      <c r="L315" s="10">
        <v>97.39</v>
      </c>
      <c r="M315" s="23"/>
      <c r="N315" s="12"/>
      <c r="O315" s="13">
        <v>167022985</v>
      </c>
      <c r="P315" s="6">
        <f t="shared" si="17"/>
        <v>3667914289</v>
      </c>
      <c r="Q315" s="7">
        <v>11237342.42</v>
      </c>
      <c r="R315" s="7">
        <v>0</v>
      </c>
      <c r="S315" s="14">
        <v>-308190.88</v>
      </c>
      <c r="T315" s="14">
        <f t="shared" si="18"/>
        <v>10929151.54</v>
      </c>
      <c r="U315" s="3"/>
      <c r="V315" s="24">
        <v>10929151.54</v>
      </c>
      <c r="W315" s="15"/>
      <c r="X315" s="15"/>
      <c r="Y315" s="25">
        <v>1070530.12</v>
      </c>
      <c r="Z315" s="16">
        <v>23808546</v>
      </c>
      <c r="AA315" s="16"/>
      <c r="AB315" s="16"/>
      <c r="AC315" s="16">
        <v>55893494</v>
      </c>
      <c r="AD315" s="16"/>
      <c r="AE315" s="16">
        <v>1245726</v>
      </c>
      <c r="AF315" s="26">
        <v>92947447.66</v>
      </c>
      <c r="AG315" s="4">
        <v>132971100</v>
      </c>
      <c r="AH315" s="4">
        <v>23400200</v>
      </c>
      <c r="AI315" s="4">
        <v>147480600</v>
      </c>
      <c r="AJ315" s="4">
        <v>111005600</v>
      </c>
      <c r="AK315" s="4">
        <v>22596000</v>
      </c>
      <c r="AL315" s="4">
        <v>136349800</v>
      </c>
      <c r="AM315" s="5">
        <v>573803300</v>
      </c>
      <c r="AN315" s="17">
        <v>1700000</v>
      </c>
      <c r="AO315" s="17">
        <v>12953750.03</v>
      </c>
      <c r="AP315" s="17">
        <v>50000.32</v>
      </c>
      <c r="AQ315" s="27">
        <v>14703750.35</v>
      </c>
      <c r="AR315" s="4">
        <v>81250</v>
      </c>
      <c r="AS315" s="4">
        <v>120250</v>
      </c>
      <c r="AT315" s="4"/>
      <c r="AU315" s="4"/>
      <c r="AV315" s="4"/>
      <c r="AW315" s="4"/>
      <c r="AX315" s="4"/>
      <c r="AY315" s="4"/>
      <c r="AZ315" s="4"/>
      <c r="BA315" s="4"/>
      <c r="BB315" s="4"/>
      <c r="BC315" s="4"/>
      <c r="BD315" s="4">
        <v>273900</v>
      </c>
      <c r="BE315" s="4"/>
      <c r="BF315" s="4"/>
      <c r="BG315" s="4"/>
      <c r="BH315" s="4"/>
      <c r="BI315" s="4"/>
      <c r="BJ315" s="4">
        <v>273900</v>
      </c>
      <c r="BK315" s="4"/>
      <c r="BL315" s="17"/>
      <c r="BM315" s="4"/>
      <c r="BN315" s="3"/>
      <c r="BO315" s="3"/>
      <c r="BP315" s="18">
        <v>0.313</v>
      </c>
      <c r="BQ315" s="18">
        <v>0</v>
      </c>
      <c r="BR315" s="18">
        <v>0</v>
      </c>
      <c r="BS315" s="18">
        <v>0.031</v>
      </c>
      <c r="BT315" s="18">
        <v>0.68</v>
      </c>
      <c r="BU315" s="18">
        <v>0</v>
      </c>
      <c r="BV315" s="18">
        <v>0</v>
      </c>
      <c r="BW315" s="18">
        <v>1.596</v>
      </c>
      <c r="BX315" s="18">
        <v>0</v>
      </c>
      <c r="BY315" s="18">
        <v>0.034999999999999996</v>
      </c>
      <c r="BZ315" s="18">
        <v>2.655</v>
      </c>
      <c r="CA315" s="19">
        <v>97.39</v>
      </c>
      <c r="CB315" s="18">
        <v>2.534068147086956</v>
      </c>
      <c r="CC315" s="3"/>
      <c r="CD315" s="11"/>
      <c r="CE315" s="8"/>
    </row>
    <row r="316" spans="1:83" ht="17.25" customHeight="1">
      <c r="A316" s="20" t="s">
        <v>651</v>
      </c>
      <c r="B316" s="20" t="s">
        <v>652</v>
      </c>
      <c r="C316" s="20" t="s">
        <v>621</v>
      </c>
      <c r="D316" s="21">
        <v>570646600</v>
      </c>
      <c r="E316" s="21">
        <v>1622277950</v>
      </c>
      <c r="F316" s="6">
        <v>2192924550</v>
      </c>
      <c r="G316" s="9">
        <v>189300</v>
      </c>
      <c r="H316" s="9">
        <v>2192735250</v>
      </c>
      <c r="I316" s="12">
        <v>5381579</v>
      </c>
      <c r="J316" s="6">
        <v>2198116829</v>
      </c>
      <c r="K316" s="22">
        <v>6.312</v>
      </c>
      <c r="L316" s="10">
        <v>33.64</v>
      </c>
      <c r="M316" s="23"/>
      <c r="N316" s="12"/>
      <c r="O316" s="13">
        <v>4367974964</v>
      </c>
      <c r="P316" s="6">
        <f t="shared" si="17"/>
        <v>6566091793</v>
      </c>
      <c r="Q316" s="7">
        <v>20116452.04</v>
      </c>
      <c r="R316" s="7">
        <v>0</v>
      </c>
      <c r="S316" s="14">
        <v>-349846.61</v>
      </c>
      <c r="T316" s="14">
        <f t="shared" si="18"/>
        <v>19766605.43</v>
      </c>
      <c r="U316" s="3"/>
      <c r="V316" s="24">
        <v>19766605.43</v>
      </c>
      <c r="W316" s="15"/>
      <c r="X316" s="15"/>
      <c r="Y316" s="25">
        <v>1930192.64</v>
      </c>
      <c r="Z316" s="16">
        <v>81096555</v>
      </c>
      <c r="AA316" s="16"/>
      <c r="AB316" s="16"/>
      <c r="AC316" s="16">
        <v>33737773</v>
      </c>
      <c r="AD316" s="16"/>
      <c r="AE316" s="16">
        <v>2204133</v>
      </c>
      <c r="AF316" s="26">
        <v>138735259.07</v>
      </c>
      <c r="AG316" s="4">
        <v>95670500</v>
      </c>
      <c r="AH316" s="4">
        <v>583286600</v>
      </c>
      <c r="AI316" s="4">
        <v>43127100</v>
      </c>
      <c r="AJ316" s="4">
        <v>39557000</v>
      </c>
      <c r="AK316" s="4">
        <v>8296900</v>
      </c>
      <c r="AL316" s="4">
        <v>57955000</v>
      </c>
      <c r="AM316" s="5">
        <v>827893100</v>
      </c>
      <c r="AN316" s="17">
        <v>5817370.23</v>
      </c>
      <c r="AO316" s="17">
        <v>9484364</v>
      </c>
      <c r="AP316" s="17">
        <v>1600000</v>
      </c>
      <c r="AQ316" s="27">
        <v>16901734.23</v>
      </c>
      <c r="AR316" s="4">
        <v>94250</v>
      </c>
      <c r="AS316" s="4">
        <v>267750</v>
      </c>
      <c r="AT316" s="4"/>
      <c r="AU316" s="4">
        <v>159300</v>
      </c>
      <c r="AV316" s="4"/>
      <c r="AW316" s="4"/>
      <c r="AX316" s="4"/>
      <c r="AY316" s="4"/>
      <c r="AZ316" s="4"/>
      <c r="BA316" s="4"/>
      <c r="BB316" s="4"/>
      <c r="BC316" s="4"/>
      <c r="BD316" s="4">
        <v>30000</v>
      </c>
      <c r="BE316" s="4"/>
      <c r="BF316" s="4"/>
      <c r="BG316" s="4"/>
      <c r="BH316" s="4"/>
      <c r="BI316" s="4"/>
      <c r="BJ316" s="4">
        <v>189300</v>
      </c>
      <c r="BK316" s="4"/>
      <c r="BL316" s="17"/>
      <c r="BM316" s="4"/>
      <c r="BN316" s="3"/>
      <c r="BO316" s="3"/>
      <c r="BP316" s="18">
        <v>0.9</v>
      </c>
      <c r="BQ316" s="18">
        <v>0</v>
      </c>
      <c r="BR316" s="18">
        <v>0</v>
      </c>
      <c r="BS316" s="18">
        <v>0.088</v>
      </c>
      <c r="BT316" s="18">
        <v>3.69</v>
      </c>
      <c r="BU316" s="18">
        <v>0</v>
      </c>
      <c r="BV316" s="18">
        <v>0</v>
      </c>
      <c r="BW316" s="18">
        <v>1.534</v>
      </c>
      <c r="BX316" s="18">
        <v>0</v>
      </c>
      <c r="BY316" s="18">
        <v>0.1</v>
      </c>
      <c r="BZ316" s="18">
        <v>6.312</v>
      </c>
      <c r="CA316" s="19">
        <v>33.64</v>
      </c>
      <c r="CB316" s="18">
        <v>2.1129046538445184</v>
      </c>
      <c r="CC316" s="3"/>
      <c r="CD316" s="11"/>
      <c r="CE316" s="8"/>
    </row>
    <row r="317" spans="1:83" ht="17.25" customHeight="1">
      <c r="A317" s="20" t="s">
        <v>653</v>
      </c>
      <c r="B317" s="20" t="s">
        <v>654</v>
      </c>
      <c r="C317" s="20" t="s">
        <v>621</v>
      </c>
      <c r="D317" s="21">
        <v>1191364400</v>
      </c>
      <c r="E317" s="21">
        <v>2516426375</v>
      </c>
      <c r="F317" s="6">
        <v>3707790775</v>
      </c>
      <c r="G317" s="9">
        <v>13975900</v>
      </c>
      <c r="H317" s="9">
        <v>3693814875</v>
      </c>
      <c r="I317" s="12">
        <v>9384973</v>
      </c>
      <c r="J317" s="6">
        <v>3703199848</v>
      </c>
      <c r="K317" s="22">
        <v>2.3369999999999997</v>
      </c>
      <c r="L317" s="10">
        <v>97.1</v>
      </c>
      <c r="M317" s="23"/>
      <c r="N317" s="12"/>
      <c r="O317" s="13">
        <v>113779614</v>
      </c>
      <c r="P317" s="6">
        <f t="shared" si="17"/>
        <v>3816979462</v>
      </c>
      <c r="Q317" s="7">
        <v>11694031.5</v>
      </c>
      <c r="R317" s="7">
        <v>0</v>
      </c>
      <c r="S317" s="14">
        <v>268501.98</v>
      </c>
      <c r="T317" s="14">
        <f t="shared" si="18"/>
        <v>11962533.48</v>
      </c>
      <c r="U317" s="3"/>
      <c r="V317" s="24">
        <v>11962533.48</v>
      </c>
      <c r="W317" s="15"/>
      <c r="X317" s="15"/>
      <c r="Y317" s="25">
        <v>1176820.7</v>
      </c>
      <c r="Z317" s="16"/>
      <c r="AA317" s="16">
        <v>60036923.07</v>
      </c>
      <c r="AB317" s="16"/>
      <c r="AC317" s="16">
        <v>11694160.52</v>
      </c>
      <c r="AD317" s="16">
        <v>370319.98</v>
      </c>
      <c r="AE317" s="16">
        <v>1278523.74</v>
      </c>
      <c r="AF317" s="26">
        <v>86519281.49</v>
      </c>
      <c r="AG317" s="4">
        <v>96406600</v>
      </c>
      <c r="AH317" s="4">
        <v>56000</v>
      </c>
      <c r="AI317" s="4">
        <v>86608940</v>
      </c>
      <c r="AJ317" s="4">
        <v>34762900</v>
      </c>
      <c r="AK317" s="4">
        <v>144600</v>
      </c>
      <c r="AL317" s="4">
        <v>150729100</v>
      </c>
      <c r="AM317" s="5">
        <v>368708140</v>
      </c>
      <c r="AN317" s="17">
        <v>4000000</v>
      </c>
      <c r="AO317" s="17">
        <v>5847551.11</v>
      </c>
      <c r="AP317" s="17">
        <v>1196204.6</v>
      </c>
      <c r="AQ317" s="27">
        <v>11043755.709999999</v>
      </c>
      <c r="AR317" s="4">
        <v>3750</v>
      </c>
      <c r="AS317" s="4">
        <v>48000</v>
      </c>
      <c r="AT317" s="4">
        <v>9785100</v>
      </c>
      <c r="AU317" s="4">
        <v>4190800</v>
      </c>
      <c r="AV317" s="4"/>
      <c r="AW317" s="4"/>
      <c r="AX317" s="4"/>
      <c r="AY317" s="4"/>
      <c r="AZ317" s="4"/>
      <c r="BA317" s="4"/>
      <c r="BB317" s="4"/>
      <c r="BC317" s="4"/>
      <c r="BD317" s="4"/>
      <c r="BE317" s="4"/>
      <c r="BF317" s="4"/>
      <c r="BG317" s="4"/>
      <c r="BH317" s="4"/>
      <c r="BI317" s="4"/>
      <c r="BJ317" s="4">
        <v>13975900</v>
      </c>
      <c r="BK317" s="4"/>
      <c r="BL317" s="17"/>
      <c r="BM317" s="4"/>
      <c r="BN317" s="3"/>
      <c r="BO317" s="3"/>
      <c r="BP317" s="18">
        <v>0.324</v>
      </c>
      <c r="BQ317" s="18">
        <v>0</v>
      </c>
      <c r="BR317" s="18">
        <v>0</v>
      </c>
      <c r="BS317" s="18">
        <v>0.032</v>
      </c>
      <c r="BT317" s="18">
        <v>0</v>
      </c>
      <c r="BU317" s="18">
        <v>1.6219999999999999</v>
      </c>
      <c r="BV317" s="18">
        <v>0</v>
      </c>
      <c r="BW317" s="18">
        <v>0.315</v>
      </c>
      <c r="BX317" s="18">
        <v>0.01</v>
      </c>
      <c r="BY317" s="18">
        <v>0.034</v>
      </c>
      <c r="BZ317" s="18">
        <v>2.3369999999999997</v>
      </c>
      <c r="CA317" s="19">
        <v>97.1</v>
      </c>
      <c r="CB317" s="18">
        <v>2.266694970495495</v>
      </c>
      <c r="CC317" s="3"/>
      <c r="CD317" s="11"/>
      <c r="CE317" s="8"/>
    </row>
    <row r="318" spans="1:83" ht="17.25" customHeight="1">
      <c r="A318" s="20" t="s">
        <v>655</v>
      </c>
      <c r="B318" s="20" t="s">
        <v>656</v>
      </c>
      <c r="C318" s="20" t="s">
        <v>621</v>
      </c>
      <c r="D318" s="21">
        <v>807469800</v>
      </c>
      <c r="E318" s="21">
        <v>1478099700</v>
      </c>
      <c r="F318" s="6">
        <v>2285569500</v>
      </c>
      <c r="G318" s="9">
        <v>10500800</v>
      </c>
      <c r="H318" s="9">
        <v>2275068700</v>
      </c>
      <c r="I318" s="12">
        <v>3135948</v>
      </c>
      <c r="J318" s="6">
        <v>2278204648</v>
      </c>
      <c r="K318" s="22">
        <v>4.4</v>
      </c>
      <c r="L318" s="10">
        <v>44.02</v>
      </c>
      <c r="M318" s="23"/>
      <c r="N318" s="12"/>
      <c r="O318" s="13">
        <v>2972527378</v>
      </c>
      <c r="P318" s="6">
        <f t="shared" si="17"/>
        <v>5250732026</v>
      </c>
      <c r="Q318" s="7">
        <v>16086601.02</v>
      </c>
      <c r="R318" s="7">
        <v>0</v>
      </c>
      <c r="S318" s="14">
        <v>-7808.58</v>
      </c>
      <c r="T318" s="14">
        <f t="shared" si="18"/>
        <v>16078792.44</v>
      </c>
      <c r="U318" s="3"/>
      <c r="V318" s="24">
        <v>16078792.44</v>
      </c>
      <c r="W318" s="15"/>
      <c r="X318" s="15"/>
      <c r="Y318" s="25">
        <v>1574359.24</v>
      </c>
      <c r="Z318" s="16">
        <v>55926018</v>
      </c>
      <c r="AA318" s="16"/>
      <c r="AB318" s="16"/>
      <c r="AC318" s="16">
        <v>24472250.51</v>
      </c>
      <c r="AD318" s="16">
        <v>455640.93</v>
      </c>
      <c r="AE318" s="16">
        <v>1730329.49</v>
      </c>
      <c r="AF318" s="26">
        <v>100237390.61000001</v>
      </c>
      <c r="AG318" s="4">
        <v>47662400</v>
      </c>
      <c r="AH318" s="4">
        <v>11454700</v>
      </c>
      <c r="AI318" s="4">
        <v>78753400</v>
      </c>
      <c r="AJ318" s="4">
        <v>18985800</v>
      </c>
      <c r="AK318" s="4">
        <v>2150000</v>
      </c>
      <c r="AL318" s="4">
        <v>440497900</v>
      </c>
      <c r="AM318" s="5">
        <v>599504200</v>
      </c>
      <c r="AN318" s="17">
        <v>3320000</v>
      </c>
      <c r="AO318" s="17">
        <v>20884144.7</v>
      </c>
      <c r="AP318" s="17">
        <v>1300000</v>
      </c>
      <c r="AQ318" s="27">
        <v>25504144.7</v>
      </c>
      <c r="AR318" s="4">
        <v>96500</v>
      </c>
      <c r="AS318" s="4">
        <v>360250</v>
      </c>
      <c r="AT318" s="4"/>
      <c r="AU318" s="4">
        <v>673000</v>
      </c>
      <c r="AV318" s="4"/>
      <c r="AW318" s="4"/>
      <c r="AX318" s="4"/>
      <c r="AY318" s="4"/>
      <c r="AZ318" s="4"/>
      <c r="BA318" s="4"/>
      <c r="BB318" s="4"/>
      <c r="BC318" s="4">
        <v>5207300</v>
      </c>
      <c r="BD318" s="4"/>
      <c r="BE318" s="4"/>
      <c r="BF318" s="4"/>
      <c r="BG318" s="4"/>
      <c r="BH318" s="4"/>
      <c r="BI318" s="4">
        <v>4620500</v>
      </c>
      <c r="BJ318" s="4">
        <v>10500800</v>
      </c>
      <c r="BK318" s="4"/>
      <c r="BL318" s="17"/>
      <c r="BM318" s="4"/>
      <c r="BN318" s="3"/>
      <c r="BO318" s="3"/>
      <c r="BP318" s="18">
        <v>0.706</v>
      </c>
      <c r="BQ318" s="18">
        <v>0</v>
      </c>
      <c r="BR318" s="18">
        <v>0</v>
      </c>
      <c r="BS318" s="18">
        <v>0.07</v>
      </c>
      <c r="BT318" s="18">
        <v>2.455</v>
      </c>
      <c r="BU318" s="18">
        <v>0</v>
      </c>
      <c r="BV318" s="18">
        <v>0</v>
      </c>
      <c r="BW318" s="18">
        <v>1.074</v>
      </c>
      <c r="BX318" s="18">
        <v>0.02</v>
      </c>
      <c r="BY318" s="18">
        <v>0.075</v>
      </c>
      <c r="BZ318" s="18">
        <v>4.4</v>
      </c>
      <c r="CA318" s="19">
        <v>44.02</v>
      </c>
      <c r="CB318" s="18">
        <v>1.90901744963665</v>
      </c>
      <c r="CC318" s="3"/>
      <c r="CD318" s="11"/>
      <c r="CE318" s="8"/>
    </row>
    <row r="319" spans="1:83" ht="17.25" customHeight="1">
      <c r="A319" s="20" t="s">
        <v>657</v>
      </c>
      <c r="B319" s="20" t="s">
        <v>658</v>
      </c>
      <c r="C319" s="20" t="s">
        <v>621</v>
      </c>
      <c r="D319" s="21">
        <v>438550300</v>
      </c>
      <c r="E319" s="21">
        <v>452027000</v>
      </c>
      <c r="F319" s="6">
        <v>890577300</v>
      </c>
      <c r="G319" s="9"/>
      <c r="H319" s="9">
        <v>890577300</v>
      </c>
      <c r="I319" s="12"/>
      <c r="J319" s="6">
        <v>890577300</v>
      </c>
      <c r="K319" s="22">
        <v>2.247</v>
      </c>
      <c r="L319" s="10">
        <v>91.77</v>
      </c>
      <c r="M319" s="23"/>
      <c r="N319" s="12"/>
      <c r="O319" s="13">
        <v>82885924</v>
      </c>
      <c r="P319" s="6">
        <f t="shared" si="17"/>
        <v>973463224</v>
      </c>
      <c r="Q319" s="7">
        <v>2982386.92</v>
      </c>
      <c r="R319" s="7">
        <v>0</v>
      </c>
      <c r="S319" s="14">
        <v>-13227.92</v>
      </c>
      <c r="T319" s="14">
        <f t="shared" si="18"/>
        <v>2969159</v>
      </c>
      <c r="U319" s="3"/>
      <c r="V319" s="24">
        <v>2969159</v>
      </c>
      <c r="W319" s="15"/>
      <c r="X319" s="15"/>
      <c r="Y319" s="25">
        <v>290806.67</v>
      </c>
      <c r="Z319" s="16">
        <v>8573622</v>
      </c>
      <c r="AA319" s="16"/>
      <c r="AB319" s="16"/>
      <c r="AC319" s="16">
        <v>7848533.96</v>
      </c>
      <c r="AD319" s="16"/>
      <c r="AE319" s="16">
        <v>323788.4</v>
      </c>
      <c r="AF319" s="26">
        <v>20005910.029999997</v>
      </c>
      <c r="AG319" s="4">
        <v>5664100</v>
      </c>
      <c r="AH319" s="4">
        <v>1442000</v>
      </c>
      <c r="AI319" s="4">
        <v>59014500</v>
      </c>
      <c r="AJ319" s="4">
        <v>25702500</v>
      </c>
      <c r="AK319" s="4">
        <v>2035000</v>
      </c>
      <c r="AL319" s="4">
        <v>23725600</v>
      </c>
      <c r="AM319" s="5">
        <v>117583700</v>
      </c>
      <c r="AN319" s="17"/>
      <c r="AO319" s="17">
        <v>7793933.79</v>
      </c>
      <c r="AP319" s="17">
        <v>40000</v>
      </c>
      <c r="AQ319" s="27">
        <v>7833933.79</v>
      </c>
      <c r="AR319" s="4">
        <v>22750</v>
      </c>
      <c r="AS319" s="4">
        <v>67750</v>
      </c>
      <c r="AT319" s="4"/>
      <c r="AU319" s="4"/>
      <c r="AV319" s="4"/>
      <c r="AW319" s="4"/>
      <c r="AX319" s="4"/>
      <c r="AY319" s="4"/>
      <c r="AZ319" s="4"/>
      <c r="BA319" s="4"/>
      <c r="BB319" s="4"/>
      <c r="BC319" s="4"/>
      <c r="BD319" s="4"/>
      <c r="BE319" s="4"/>
      <c r="BF319" s="4"/>
      <c r="BG319" s="4"/>
      <c r="BH319" s="4"/>
      <c r="BI319" s="4"/>
      <c r="BJ319" s="4">
        <v>0</v>
      </c>
      <c r="BK319" s="4"/>
      <c r="BL319" s="17"/>
      <c r="BM319" s="4"/>
      <c r="BN319" s="3"/>
      <c r="BO319" s="3"/>
      <c r="BP319" s="18">
        <v>0.334</v>
      </c>
      <c r="BQ319" s="18">
        <v>0</v>
      </c>
      <c r="BR319" s="18">
        <v>0</v>
      </c>
      <c r="BS319" s="18">
        <v>0.033</v>
      </c>
      <c r="BT319" s="18">
        <v>0.963</v>
      </c>
      <c r="BU319" s="18">
        <v>0</v>
      </c>
      <c r="BV319" s="18">
        <v>0</v>
      </c>
      <c r="BW319" s="18">
        <v>0.881</v>
      </c>
      <c r="BX319" s="18">
        <v>0</v>
      </c>
      <c r="BY319" s="18">
        <v>0.036</v>
      </c>
      <c r="BZ319" s="18">
        <v>2.247</v>
      </c>
      <c r="CA319" s="19">
        <v>91.77</v>
      </c>
      <c r="CB319" s="18">
        <v>2.0551274600590355</v>
      </c>
      <c r="CC319" s="3"/>
      <c r="CD319" s="11"/>
      <c r="CE319" s="8"/>
    </row>
    <row r="320" spans="1:83" ht="17.25" customHeight="1">
      <c r="A320" s="20" t="s">
        <v>659</v>
      </c>
      <c r="B320" s="20" t="s">
        <v>660</v>
      </c>
      <c r="C320" s="20" t="s">
        <v>621</v>
      </c>
      <c r="D320" s="21">
        <v>1375036700</v>
      </c>
      <c r="E320" s="21">
        <v>2336898800</v>
      </c>
      <c r="F320" s="6">
        <v>3711935500</v>
      </c>
      <c r="G320" s="9">
        <v>11241200</v>
      </c>
      <c r="H320" s="9">
        <v>3700694300</v>
      </c>
      <c r="I320" s="12">
        <v>8747387</v>
      </c>
      <c r="J320" s="6">
        <v>3709441687</v>
      </c>
      <c r="K320" s="22">
        <v>4.382000000000001</v>
      </c>
      <c r="L320" s="10">
        <v>45.27</v>
      </c>
      <c r="M320" s="23"/>
      <c r="N320" s="12"/>
      <c r="O320" s="13">
        <v>4518435459</v>
      </c>
      <c r="P320" s="6">
        <f t="shared" si="17"/>
        <v>8227877146</v>
      </c>
      <c r="Q320" s="7">
        <v>25207642.72</v>
      </c>
      <c r="R320" s="7">
        <v>0</v>
      </c>
      <c r="S320" s="14">
        <v>-134642.9</v>
      </c>
      <c r="T320" s="14">
        <f t="shared" si="18"/>
        <v>25072999.82</v>
      </c>
      <c r="U320" s="3"/>
      <c r="V320" s="24">
        <v>25072999.82</v>
      </c>
      <c r="W320" s="15"/>
      <c r="X320" s="15"/>
      <c r="Y320" s="25">
        <v>2456935.94</v>
      </c>
      <c r="Z320" s="16">
        <v>103931210</v>
      </c>
      <c r="AA320" s="16"/>
      <c r="AB320" s="16"/>
      <c r="AC320" s="16">
        <v>26735535.16</v>
      </c>
      <c r="AD320" s="16">
        <v>1483776</v>
      </c>
      <c r="AE320" s="16">
        <v>2851335</v>
      </c>
      <c r="AF320" s="26">
        <v>162531791.92000002</v>
      </c>
      <c r="AG320" s="4">
        <v>149540600</v>
      </c>
      <c r="AH320" s="4">
        <v>5700000</v>
      </c>
      <c r="AI320" s="4">
        <v>128409600</v>
      </c>
      <c r="AJ320" s="4">
        <v>28245200</v>
      </c>
      <c r="AK320" s="4">
        <v>15763000</v>
      </c>
      <c r="AL320" s="4">
        <v>53536600</v>
      </c>
      <c r="AM320" s="5">
        <v>381195000</v>
      </c>
      <c r="AN320" s="17">
        <v>2600000</v>
      </c>
      <c r="AO320" s="17">
        <v>13358365.38</v>
      </c>
      <c r="AP320" s="17">
        <v>1300000</v>
      </c>
      <c r="AQ320" s="27">
        <v>17258365.380000003</v>
      </c>
      <c r="AR320" s="4">
        <v>41750</v>
      </c>
      <c r="AS320" s="4">
        <v>171500</v>
      </c>
      <c r="AT320" s="4"/>
      <c r="AU320" s="4">
        <v>11241200</v>
      </c>
      <c r="AV320" s="4"/>
      <c r="AW320" s="4"/>
      <c r="AX320" s="4"/>
      <c r="AY320" s="4"/>
      <c r="AZ320" s="4"/>
      <c r="BA320" s="4"/>
      <c r="BB320" s="4"/>
      <c r="BC320" s="4"/>
      <c r="BD320" s="4"/>
      <c r="BE320" s="4"/>
      <c r="BF320" s="4"/>
      <c r="BG320" s="4"/>
      <c r="BH320" s="4"/>
      <c r="BI320" s="4"/>
      <c r="BJ320" s="4">
        <v>11241200</v>
      </c>
      <c r="BK320" s="4"/>
      <c r="BL320" s="17"/>
      <c r="BM320" s="4"/>
      <c r="BN320" s="3"/>
      <c r="BO320" s="3"/>
      <c r="BP320" s="18">
        <v>0.676</v>
      </c>
      <c r="BQ320" s="18">
        <v>0</v>
      </c>
      <c r="BR320" s="18">
        <v>0</v>
      </c>
      <c r="BS320" s="18">
        <v>0.067</v>
      </c>
      <c r="BT320" s="18">
        <v>2.802</v>
      </c>
      <c r="BU320" s="18">
        <v>0</v>
      </c>
      <c r="BV320" s="18">
        <v>0</v>
      </c>
      <c r="BW320" s="18">
        <v>0.721</v>
      </c>
      <c r="BX320" s="18">
        <v>0.04</v>
      </c>
      <c r="BY320" s="18">
        <v>0.076</v>
      </c>
      <c r="BZ320" s="18">
        <v>4.382000000000001</v>
      </c>
      <c r="CA320" s="19">
        <v>45.27</v>
      </c>
      <c r="CB320" s="18">
        <v>1.975379420911932</v>
      </c>
      <c r="CC320" s="3"/>
      <c r="CD320" s="11"/>
      <c r="CE320" s="8"/>
    </row>
    <row r="321" spans="1:83" ht="17.25" customHeight="1">
      <c r="A321" s="20" t="s">
        <v>661</v>
      </c>
      <c r="B321" s="20" t="s">
        <v>662</v>
      </c>
      <c r="C321" s="20" t="s">
        <v>621</v>
      </c>
      <c r="D321" s="21">
        <v>424564600</v>
      </c>
      <c r="E321" s="21">
        <v>998223600</v>
      </c>
      <c r="F321" s="6">
        <v>1422788200</v>
      </c>
      <c r="G321" s="9">
        <v>6542800</v>
      </c>
      <c r="H321" s="9">
        <v>1416245400</v>
      </c>
      <c r="I321" s="12">
        <v>2138401</v>
      </c>
      <c r="J321" s="6">
        <v>1418383801</v>
      </c>
      <c r="K321" s="22">
        <v>5.114000000000001</v>
      </c>
      <c r="L321" s="10">
        <v>35.08</v>
      </c>
      <c r="M321" s="23"/>
      <c r="N321" s="12"/>
      <c r="O321" s="13">
        <v>2655508019</v>
      </c>
      <c r="P321" s="6">
        <f t="shared" si="17"/>
        <v>4073891820</v>
      </c>
      <c r="Q321" s="7">
        <v>12481130.63</v>
      </c>
      <c r="R321" s="7">
        <v>0</v>
      </c>
      <c r="S321" s="14">
        <v>-37465.92</v>
      </c>
      <c r="T321" s="14">
        <f t="shared" si="18"/>
        <v>12443664.71</v>
      </c>
      <c r="U321" s="3"/>
      <c r="V321" s="24">
        <v>12443664.71</v>
      </c>
      <c r="W321" s="15"/>
      <c r="X321" s="15"/>
      <c r="Y321" s="25">
        <v>1218911.13</v>
      </c>
      <c r="Z321" s="16">
        <v>40976710</v>
      </c>
      <c r="AA321" s="16"/>
      <c r="AB321" s="16"/>
      <c r="AC321" s="16">
        <v>16537513</v>
      </c>
      <c r="AD321" s="16"/>
      <c r="AE321" s="16">
        <v>1355350</v>
      </c>
      <c r="AF321" s="26">
        <v>72532148.84</v>
      </c>
      <c r="AG321" s="4">
        <v>45337500</v>
      </c>
      <c r="AH321" s="4">
        <v>3490400</v>
      </c>
      <c r="AI321" s="4">
        <v>33737400</v>
      </c>
      <c r="AJ321" s="4">
        <v>8528400</v>
      </c>
      <c r="AK321" s="4">
        <v>1362200</v>
      </c>
      <c r="AL321" s="4">
        <v>4751800</v>
      </c>
      <c r="AM321" s="5">
        <v>97207700</v>
      </c>
      <c r="AN321" s="17">
        <v>1210000</v>
      </c>
      <c r="AO321" s="17">
        <v>6043344</v>
      </c>
      <c r="AP321" s="17">
        <v>740000</v>
      </c>
      <c r="AQ321" s="27">
        <v>7993344</v>
      </c>
      <c r="AR321" s="4">
        <v>57250</v>
      </c>
      <c r="AS321" s="4">
        <v>213750</v>
      </c>
      <c r="AT321" s="4"/>
      <c r="AU321" s="4"/>
      <c r="AV321" s="4"/>
      <c r="AW321" s="4"/>
      <c r="AX321" s="4"/>
      <c r="AY321" s="4"/>
      <c r="AZ321" s="4"/>
      <c r="BA321" s="4"/>
      <c r="BB321" s="4"/>
      <c r="BC321" s="4"/>
      <c r="BD321" s="4">
        <v>6542800</v>
      </c>
      <c r="BE321" s="4"/>
      <c r="BF321" s="4"/>
      <c r="BG321" s="4"/>
      <c r="BH321" s="4"/>
      <c r="BI321" s="4"/>
      <c r="BJ321" s="4">
        <v>6542800</v>
      </c>
      <c r="BK321" s="4"/>
      <c r="BL321" s="17"/>
      <c r="BM321" s="4"/>
      <c r="BN321" s="3"/>
      <c r="BO321" s="3"/>
      <c r="BP321" s="18">
        <v>0.878</v>
      </c>
      <c r="BQ321" s="18">
        <v>0</v>
      </c>
      <c r="BR321" s="18">
        <v>0</v>
      </c>
      <c r="BS321" s="18">
        <v>0.086</v>
      </c>
      <c r="BT321" s="18">
        <v>2.889</v>
      </c>
      <c r="BU321" s="18">
        <v>0</v>
      </c>
      <c r="BV321" s="18">
        <v>0</v>
      </c>
      <c r="BW321" s="18">
        <v>1.166</v>
      </c>
      <c r="BX321" s="18">
        <v>0</v>
      </c>
      <c r="BY321" s="18">
        <v>0.095</v>
      </c>
      <c r="BZ321" s="18">
        <v>5.114000000000001</v>
      </c>
      <c r="CA321" s="19">
        <v>35.08</v>
      </c>
      <c r="CB321" s="18">
        <v>1.7804142094278785</v>
      </c>
      <c r="CC321" s="3"/>
      <c r="CD321" s="11"/>
      <c r="CE321" s="8"/>
    </row>
    <row r="322" spans="1:83" ht="17.25" customHeight="1">
      <c r="A322" s="20" t="s">
        <v>663</v>
      </c>
      <c r="B322" s="20" t="s">
        <v>664</v>
      </c>
      <c r="C322" s="20" t="s">
        <v>621</v>
      </c>
      <c r="D322" s="21">
        <v>111790900</v>
      </c>
      <c r="E322" s="21">
        <v>310701600</v>
      </c>
      <c r="F322" s="6">
        <v>422492500</v>
      </c>
      <c r="G322" s="9"/>
      <c r="H322" s="9">
        <v>422492500</v>
      </c>
      <c r="I322" s="12">
        <v>272585</v>
      </c>
      <c r="J322" s="6">
        <v>422765085</v>
      </c>
      <c r="K322" s="22">
        <v>6.666</v>
      </c>
      <c r="L322" s="10">
        <v>27.22</v>
      </c>
      <c r="M322" s="23"/>
      <c r="N322" s="12"/>
      <c r="O322" s="13">
        <v>1137109988</v>
      </c>
      <c r="P322" s="6">
        <f t="shared" si="17"/>
        <v>1559875073</v>
      </c>
      <c r="Q322" s="7">
        <v>4778969.45</v>
      </c>
      <c r="R322" s="7">
        <v>0</v>
      </c>
      <c r="S322" s="14">
        <v>-4982.7</v>
      </c>
      <c r="T322" s="14">
        <f t="shared" si="18"/>
        <v>4773986.75</v>
      </c>
      <c r="U322" s="3"/>
      <c r="V322" s="24">
        <v>4773986.75</v>
      </c>
      <c r="W322" s="15"/>
      <c r="X322" s="15"/>
      <c r="Y322" s="25">
        <v>467604.26</v>
      </c>
      <c r="Z322" s="16">
        <v>14538482</v>
      </c>
      <c r="AA322" s="16"/>
      <c r="AB322" s="16"/>
      <c r="AC322" s="16">
        <v>7880239.14</v>
      </c>
      <c r="AD322" s="16"/>
      <c r="AE322" s="16">
        <v>520894.17</v>
      </c>
      <c r="AF322" s="26">
        <v>28181206.32</v>
      </c>
      <c r="AG322" s="4">
        <v>15052300</v>
      </c>
      <c r="AH322" s="4">
        <v>1070000</v>
      </c>
      <c r="AI322" s="4">
        <v>11789600</v>
      </c>
      <c r="AJ322" s="4">
        <v>20515200</v>
      </c>
      <c r="AK322" s="4">
        <v>845800</v>
      </c>
      <c r="AL322" s="4">
        <v>1588000</v>
      </c>
      <c r="AM322" s="5">
        <v>50860900</v>
      </c>
      <c r="AN322" s="17">
        <v>1126612.23</v>
      </c>
      <c r="AO322" s="17">
        <v>5968504.96</v>
      </c>
      <c r="AP322" s="17">
        <v>650000</v>
      </c>
      <c r="AQ322" s="27">
        <v>7745117.1899999995</v>
      </c>
      <c r="AR322" s="4">
        <v>46500</v>
      </c>
      <c r="AS322" s="4">
        <v>125250</v>
      </c>
      <c r="AT322" s="4"/>
      <c r="AU322" s="4"/>
      <c r="AV322" s="4"/>
      <c r="AW322" s="4"/>
      <c r="AX322" s="4"/>
      <c r="AY322" s="4"/>
      <c r="AZ322" s="4"/>
      <c r="BA322" s="4"/>
      <c r="BB322" s="4"/>
      <c r="BC322" s="4"/>
      <c r="BD322" s="4"/>
      <c r="BE322" s="4"/>
      <c r="BF322" s="4"/>
      <c r="BG322" s="4"/>
      <c r="BH322" s="4"/>
      <c r="BI322" s="4"/>
      <c r="BJ322" s="4">
        <v>0</v>
      </c>
      <c r="BK322" s="4"/>
      <c r="BL322" s="17"/>
      <c r="BM322" s="4"/>
      <c r="BN322" s="3"/>
      <c r="BO322" s="3"/>
      <c r="BP322" s="18">
        <v>1.13</v>
      </c>
      <c r="BQ322" s="18">
        <v>0</v>
      </c>
      <c r="BR322" s="18">
        <v>0</v>
      </c>
      <c r="BS322" s="18">
        <v>0.111</v>
      </c>
      <c r="BT322" s="18">
        <v>3.439</v>
      </c>
      <c r="BU322" s="18">
        <v>0</v>
      </c>
      <c r="BV322" s="18">
        <v>0</v>
      </c>
      <c r="BW322" s="18">
        <v>1.8630000000000002</v>
      </c>
      <c r="BX322" s="18">
        <v>0</v>
      </c>
      <c r="BY322" s="18">
        <v>0.123</v>
      </c>
      <c r="BZ322" s="18">
        <v>6.666</v>
      </c>
      <c r="CA322" s="19">
        <v>27.22</v>
      </c>
      <c r="CB322" s="18">
        <v>1.8066322622747624</v>
      </c>
      <c r="CC322" s="3"/>
      <c r="CD322" s="11"/>
      <c r="CE322" s="8"/>
    </row>
    <row r="323" spans="1:83" ht="17.25" customHeight="1">
      <c r="A323" s="20" t="s">
        <v>665</v>
      </c>
      <c r="B323" s="20" t="s">
        <v>666</v>
      </c>
      <c r="C323" s="20" t="s">
        <v>621</v>
      </c>
      <c r="D323" s="21">
        <v>357582600</v>
      </c>
      <c r="E323" s="21">
        <v>383627100</v>
      </c>
      <c r="F323" s="6">
        <v>741209700</v>
      </c>
      <c r="G323" s="9"/>
      <c r="H323" s="9">
        <v>741209700</v>
      </c>
      <c r="I323" s="12">
        <v>2255813</v>
      </c>
      <c r="J323" s="6">
        <v>743465513</v>
      </c>
      <c r="K323" s="22">
        <v>2.834</v>
      </c>
      <c r="L323" s="10">
        <v>84.1</v>
      </c>
      <c r="M323" s="23"/>
      <c r="N323" s="12"/>
      <c r="O323" s="13">
        <v>150908159</v>
      </c>
      <c r="P323" s="6">
        <f aca="true" t="shared" si="19" ref="P323:P386">J323-M323+N323+O323</f>
        <v>894373672</v>
      </c>
      <c r="Q323" s="7">
        <v>2740081.26</v>
      </c>
      <c r="R323" s="7">
        <v>0</v>
      </c>
      <c r="S323" s="14">
        <v>-3083.22</v>
      </c>
      <c r="T323" s="14">
        <f aca="true" t="shared" si="20" ref="T323:T386">Q323+R323+S323</f>
        <v>2736998.0399999996</v>
      </c>
      <c r="U323" s="3"/>
      <c r="V323" s="24">
        <v>2736998.0399999996</v>
      </c>
      <c r="W323" s="15"/>
      <c r="X323" s="15"/>
      <c r="Y323" s="25">
        <v>268053.52</v>
      </c>
      <c r="Z323" s="16">
        <v>11614720.98</v>
      </c>
      <c r="AA323" s="16"/>
      <c r="AB323" s="16"/>
      <c r="AC323" s="16">
        <v>6150352.65</v>
      </c>
      <c r="AD323" s="16"/>
      <c r="AE323" s="16">
        <v>294890.06</v>
      </c>
      <c r="AF323" s="26">
        <v>21065015.249999996</v>
      </c>
      <c r="AG323" s="4">
        <v>29601300</v>
      </c>
      <c r="AH323" s="4">
        <v>4746400</v>
      </c>
      <c r="AI323" s="4">
        <v>18707400</v>
      </c>
      <c r="AJ323" s="4">
        <v>9094800</v>
      </c>
      <c r="AK323" s="4">
        <v>1459200</v>
      </c>
      <c r="AL323" s="4">
        <v>1827400</v>
      </c>
      <c r="AM323" s="5">
        <v>65436500</v>
      </c>
      <c r="AN323" s="17">
        <v>1072500</v>
      </c>
      <c r="AO323" s="17">
        <v>1917155.86</v>
      </c>
      <c r="AP323" s="17">
        <v>200000</v>
      </c>
      <c r="AQ323" s="27">
        <v>3189655.8600000003</v>
      </c>
      <c r="AR323" s="4">
        <v>13500</v>
      </c>
      <c r="AS323" s="4">
        <v>77250</v>
      </c>
      <c r="AT323" s="4"/>
      <c r="AU323" s="4"/>
      <c r="AV323" s="4"/>
      <c r="AW323" s="4"/>
      <c r="AX323" s="4"/>
      <c r="AY323" s="4"/>
      <c r="AZ323" s="4"/>
      <c r="BA323" s="4"/>
      <c r="BB323" s="4"/>
      <c r="BC323" s="4"/>
      <c r="BD323" s="4"/>
      <c r="BE323" s="4"/>
      <c r="BF323" s="4"/>
      <c r="BG323" s="4"/>
      <c r="BH323" s="4"/>
      <c r="BI323" s="4"/>
      <c r="BJ323" s="4">
        <v>0</v>
      </c>
      <c r="BK323" s="4"/>
      <c r="BL323" s="17"/>
      <c r="BM323" s="4"/>
      <c r="BN323" s="3"/>
      <c r="BO323" s="3"/>
      <c r="BP323" s="18">
        <v>0.369</v>
      </c>
      <c r="BQ323" s="18">
        <v>0</v>
      </c>
      <c r="BR323" s="18">
        <v>0</v>
      </c>
      <c r="BS323" s="18">
        <v>0.037</v>
      </c>
      <c r="BT323" s="18">
        <v>1.562</v>
      </c>
      <c r="BU323" s="18">
        <v>0</v>
      </c>
      <c r="BV323" s="18">
        <v>0</v>
      </c>
      <c r="BW323" s="18">
        <v>0.827</v>
      </c>
      <c r="BX323" s="18">
        <v>0</v>
      </c>
      <c r="BY323" s="18">
        <v>0.039</v>
      </c>
      <c r="BZ323" s="18">
        <v>2.834</v>
      </c>
      <c r="CA323" s="19">
        <v>84.1</v>
      </c>
      <c r="CB323" s="18">
        <v>2.3552812330549013</v>
      </c>
      <c r="CC323" s="3"/>
      <c r="CD323" s="11"/>
      <c r="CE323" s="8"/>
    </row>
    <row r="324" spans="1:83" ht="17.25" customHeight="1">
      <c r="A324" s="20" t="s">
        <v>667</v>
      </c>
      <c r="B324" s="20" t="s">
        <v>668</v>
      </c>
      <c r="C324" s="20" t="s">
        <v>621</v>
      </c>
      <c r="D324" s="21">
        <v>937787200</v>
      </c>
      <c r="E324" s="21">
        <v>2201576138</v>
      </c>
      <c r="F324" s="6">
        <v>3139363338</v>
      </c>
      <c r="G324" s="9">
        <v>10526900</v>
      </c>
      <c r="H324" s="9">
        <v>3128836438</v>
      </c>
      <c r="I324" s="12">
        <v>16972358</v>
      </c>
      <c r="J324" s="6">
        <v>3145808796</v>
      </c>
      <c r="K324" s="22">
        <v>8.786999999999999</v>
      </c>
      <c r="L324" s="10">
        <v>25.41</v>
      </c>
      <c r="M324" s="23"/>
      <c r="N324" s="12"/>
      <c r="O324" s="13">
        <v>9315162272</v>
      </c>
      <c r="P324" s="6">
        <f t="shared" si="19"/>
        <v>12460971068</v>
      </c>
      <c r="Q324" s="7">
        <v>38176521.67</v>
      </c>
      <c r="R324" s="7">
        <v>0</v>
      </c>
      <c r="S324" s="14">
        <v>-245513.74</v>
      </c>
      <c r="T324" s="14">
        <f t="shared" si="20"/>
        <v>37931007.93</v>
      </c>
      <c r="U324" s="3"/>
      <c r="V324" s="24">
        <v>37931007.93</v>
      </c>
      <c r="W324" s="15"/>
      <c r="X324" s="15"/>
      <c r="Y324" s="25">
        <v>3714869.39</v>
      </c>
      <c r="Z324" s="16">
        <v>158899047</v>
      </c>
      <c r="AA324" s="16"/>
      <c r="AB324" s="16"/>
      <c r="AC324" s="16">
        <v>71722004</v>
      </c>
      <c r="AD324" s="16"/>
      <c r="AE324" s="16">
        <v>4130246.16</v>
      </c>
      <c r="AF324" s="26">
        <v>276397174.48</v>
      </c>
      <c r="AG324" s="4">
        <v>88677700</v>
      </c>
      <c r="AH324" s="4">
        <v>2300000</v>
      </c>
      <c r="AI324" s="4">
        <v>200475500</v>
      </c>
      <c r="AJ324" s="4">
        <v>33323400</v>
      </c>
      <c r="AK324" s="4">
        <v>52699200</v>
      </c>
      <c r="AL324" s="4">
        <v>85751700</v>
      </c>
      <c r="AM324" s="5">
        <v>463227500</v>
      </c>
      <c r="AN324" s="17">
        <v>892311</v>
      </c>
      <c r="AO324" s="17">
        <v>49446002</v>
      </c>
      <c r="AP324" s="17">
        <v>13381</v>
      </c>
      <c r="AQ324" s="27">
        <v>50351694</v>
      </c>
      <c r="AR324" s="4">
        <v>333500</v>
      </c>
      <c r="AS324" s="4">
        <v>796500</v>
      </c>
      <c r="AT324" s="4"/>
      <c r="AU324" s="4">
        <v>134500</v>
      </c>
      <c r="AV324" s="4"/>
      <c r="AW324" s="4"/>
      <c r="AX324" s="4"/>
      <c r="AY324" s="4"/>
      <c r="AZ324" s="4"/>
      <c r="BA324" s="4"/>
      <c r="BB324" s="4"/>
      <c r="BC324" s="4"/>
      <c r="BD324" s="4">
        <v>10392400</v>
      </c>
      <c r="BE324" s="4"/>
      <c r="BF324" s="4"/>
      <c r="BG324" s="4"/>
      <c r="BH324" s="4"/>
      <c r="BI324" s="4"/>
      <c r="BJ324" s="4">
        <v>10526900</v>
      </c>
      <c r="BK324" s="4"/>
      <c r="BL324" s="17"/>
      <c r="BM324" s="4"/>
      <c r="BN324" s="3"/>
      <c r="BO324" s="3"/>
      <c r="BP324" s="18">
        <v>1.206</v>
      </c>
      <c r="BQ324" s="18">
        <v>0</v>
      </c>
      <c r="BR324" s="18">
        <v>0</v>
      </c>
      <c r="BS324" s="18">
        <v>0.119</v>
      </c>
      <c r="BT324" s="18">
        <v>5.0520000000000005</v>
      </c>
      <c r="BU324" s="18">
        <v>0</v>
      </c>
      <c r="BV324" s="18">
        <v>0</v>
      </c>
      <c r="BW324" s="18">
        <v>2.279</v>
      </c>
      <c r="BX324" s="18">
        <v>0</v>
      </c>
      <c r="BY324" s="18">
        <v>0.131</v>
      </c>
      <c r="BZ324" s="18">
        <v>8.786999999999999</v>
      </c>
      <c r="CA324" s="19">
        <v>25.41</v>
      </c>
      <c r="CB324" s="18">
        <v>2.2181030111673476</v>
      </c>
      <c r="CC324" s="3"/>
      <c r="CD324" s="11"/>
      <c r="CE324" s="8"/>
    </row>
    <row r="325" spans="1:83" ht="17.25" customHeight="1">
      <c r="A325" s="20" t="s">
        <v>672</v>
      </c>
      <c r="B325" s="20" t="s">
        <v>673</v>
      </c>
      <c r="C325" s="20" t="s">
        <v>671</v>
      </c>
      <c r="D325" s="21">
        <v>422105900</v>
      </c>
      <c r="E325" s="21">
        <v>161832900</v>
      </c>
      <c r="F325" s="6">
        <v>583938800</v>
      </c>
      <c r="G325" s="9"/>
      <c r="H325" s="9">
        <v>583938800</v>
      </c>
      <c r="I325" s="12">
        <v>1371603</v>
      </c>
      <c r="J325" s="6">
        <v>585310403</v>
      </c>
      <c r="K325" s="22">
        <v>0.702</v>
      </c>
      <c r="L325" s="10">
        <v>88.42</v>
      </c>
      <c r="M325" s="23"/>
      <c r="N325" s="12"/>
      <c r="O325" s="13">
        <v>78301978</v>
      </c>
      <c r="P325" s="6">
        <f t="shared" si="19"/>
        <v>663612381</v>
      </c>
      <c r="Q325" s="7">
        <v>1669988.27</v>
      </c>
      <c r="R325" s="7">
        <v>0</v>
      </c>
      <c r="S325" s="14">
        <v>-6448.88</v>
      </c>
      <c r="T325" s="14">
        <f t="shared" si="20"/>
        <v>1663539.3900000001</v>
      </c>
      <c r="U325" s="3"/>
      <c r="V325" s="24">
        <v>1663539.3900000001</v>
      </c>
      <c r="W325" s="15">
        <v>94866.56</v>
      </c>
      <c r="X325" s="15"/>
      <c r="Y325" s="25">
        <v>99958.43</v>
      </c>
      <c r="Z325" s="16">
        <v>30442.5</v>
      </c>
      <c r="AA325" s="16"/>
      <c r="AB325" s="16"/>
      <c r="AC325" s="16">
        <v>2217703.32</v>
      </c>
      <c r="AD325" s="16"/>
      <c r="AE325" s="16"/>
      <c r="AF325" s="26">
        <v>4106510.2</v>
      </c>
      <c r="AG325" s="4"/>
      <c r="AH325" s="4"/>
      <c r="AI325" s="4">
        <v>25284900</v>
      </c>
      <c r="AJ325" s="4">
        <v>2078900</v>
      </c>
      <c r="AK325" s="4"/>
      <c r="AL325" s="4">
        <v>1045500</v>
      </c>
      <c r="AM325" s="5">
        <v>28409300</v>
      </c>
      <c r="AN325" s="17">
        <v>190000</v>
      </c>
      <c r="AO325" s="17">
        <v>1927865</v>
      </c>
      <c r="AP325" s="17">
        <v>8700</v>
      </c>
      <c r="AQ325" s="27">
        <v>2126565</v>
      </c>
      <c r="AR325" s="4">
        <v>500</v>
      </c>
      <c r="AS325" s="4">
        <v>3500</v>
      </c>
      <c r="AT325" s="4"/>
      <c r="AU325" s="4"/>
      <c r="AV325" s="4"/>
      <c r="AW325" s="4"/>
      <c r="AX325" s="4"/>
      <c r="AY325" s="4"/>
      <c r="AZ325" s="4"/>
      <c r="BA325" s="4"/>
      <c r="BB325" s="4"/>
      <c r="BC325" s="4"/>
      <c r="BD325" s="4"/>
      <c r="BE325" s="4"/>
      <c r="BF325" s="4"/>
      <c r="BG325" s="4"/>
      <c r="BH325" s="4"/>
      <c r="BI325" s="4"/>
      <c r="BJ325" s="4">
        <v>0</v>
      </c>
      <c r="BK325" s="4"/>
      <c r="BL325" s="17"/>
      <c r="BM325" s="4"/>
      <c r="BN325" s="3">
        <v>2011</v>
      </c>
      <c r="BO325" s="3" t="s">
        <v>1163</v>
      </c>
      <c r="BP325" s="18">
        <v>0.285</v>
      </c>
      <c r="BQ325" s="18">
        <v>0.016</v>
      </c>
      <c r="BR325" s="18">
        <v>0</v>
      </c>
      <c r="BS325" s="18">
        <v>0.017</v>
      </c>
      <c r="BT325" s="18">
        <v>0.005</v>
      </c>
      <c r="BU325" s="18">
        <v>0</v>
      </c>
      <c r="BV325" s="18">
        <v>0</v>
      </c>
      <c r="BW325" s="18">
        <v>0.379</v>
      </c>
      <c r="BX325" s="18">
        <v>0</v>
      </c>
      <c r="BY325" s="18">
        <v>0</v>
      </c>
      <c r="BZ325" s="18">
        <v>0.702</v>
      </c>
      <c r="CA325" s="19">
        <v>88.42</v>
      </c>
      <c r="CB325" s="18">
        <v>0.6188115709673597</v>
      </c>
      <c r="CC325" s="3"/>
      <c r="CD325" s="11"/>
      <c r="CE325" s="8"/>
    </row>
    <row r="326" spans="1:83" ht="17.25" customHeight="1">
      <c r="A326" s="20" t="s">
        <v>674</v>
      </c>
      <c r="B326" s="20" t="s">
        <v>675</v>
      </c>
      <c r="C326" s="20" t="s">
        <v>671</v>
      </c>
      <c r="D326" s="21">
        <v>92627400</v>
      </c>
      <c r="E326" s="21">
        <v>102434900</v>
      </c>
      <c r="F326" s="6">
        <v>195062300</v>
      </c>
      <c r="G326" s="9"/>
      <c r="H326" s="9">
        <v>195062300</v>
      </c>
      <c r="I326" s="12">
        <v>1811358</v>
      </c>
      <c r="J326" s="6">
        <v>196873658</v>
      </c>
      <c r="K326" s="22">
        <v>2.55</v>
      </c>
      <c r="L326" s="10">
        <v>92.87</v>
      </c>
      <c r="M326" s="23"/>
      <c r="N326" s="12"/>
      <c r="O326" s="13">
        <v>15299077</v>
      </c>
      <c r="P326" s="6">
        <f t="shared" si="19"/>
        <v>212172735</v>
      </c>
      <c r="Q326" s="7">
        <v>533935.16</v>
      </c>
      <c r="R326" s="7">
        <v>0</v>
      </c>
      <c r="S326" s="14">
        <v>-1514.34</v>
      </c>
      <c r="T326" s="14">
        <f t="shared" si="20"/>
        <v>532420.8200000001</v>
      </c>
      <c r="U326" s="3"/>
      <c r="V326" s="24">
        <v>532420.8200000001</v>
      </c>
      <c r="W326" s="15">
        <v>30365.06</v>
      </c>
      <c r="X326" s="15">
        <v>10264.7</v>
      </c>
      <c r="Y326" s="25">
        <v>31994.91</v>
      </c>
      <c r="Z326" s="16"/>
      <c r="AA326" s="16">
        <v>3109382.69</v>
      </c>
      <c r="AB326" s="16"/>
      <c r="AC326" s="16">
        <v>1216075.13</v>
      </c>
      <c r="AD326" s="16">
        <v>88173.28</v>
      </c>
      <c r="AE326" s="16"/>
      <c r="AF326" s="26">
        <v>5018676.590000001</v>
      </c>
      <c r="AG326" s="4">
        <v>26448200</v>
      </c>
      <c r="AH326" s="4"/>
      <c r="AI326" s="4">
        <v>3734200</v>
      </c>
      <c r="AJ326" s="4">
        <v>7832100</v>
      </c>
      <c r="AK326" s="4">
        <v>1106000</v>
      </c>
      <c r="AL326" s="4">
        <v>1264100</v>
      </c>
      <c r="AM326" s="5">
        <v>40384600</v>
      </c>
      <c r="AN326" s="17">
        <v>169425</v>
      </c>
      <c r="AO326" s="17">
        <v>931063.37</v>
      </c>
      <c r="AP326" s="17">
        <v>99211.5</v>
      </c>
      <c r="AQ326" s="27">
        <v>1199699.87</v>
      </c>
      <c r="AR326" s="4">
        <v>2500</v>
      </c>
      <c r="AS326" s="4">
        <v>12250</v>
      </c>
      <c r="AT326" s="4"/>
      <c r="AU326" s="4"/>
      <c r="AV326" s="4"/>
      <c r="AW326" s="4"/>
      <c r="AX326" s="4"/>
      <c r="AY326" s="4"/>
      <c r="AZ326" s="4"/>
      <c r="BA326" s="4"/>
      <c r="BB326" s="4"/>
      <c r="BC326" s="4"/>
      <c r="BD326" s="4"/>
      <c r="BE326" s="4"/>
      <c r="BF326" s="4"/>
      <c r="BG326" s="4"/>
      <c r="BH326" s="4"/>
      <c r="BI326" s="4"/>
      <c r="BJ326" s="4">
        <v>0</v>
      </c>
      <c r="BK326" s="4"/>
      <c r="BL326" s="17"/>
      <c r="BM326" s="4"/>
      <c r="BN326" s="3">
        <v>2011</v>
      </c>
      <c r="BO326" s="3" t="s">
        <v>1164</v>
      </c>
      <c r="BP326" s="18">
        <v>0.271</v>
      </c>
      <c r="BQ326" s="18">
        <v>0.016</v>
      </c>
      <c r="BR326" s="18">
        <v>0.005</v>
      </c>
      <c r="BS326" s="18">
        <v>0.016</v>
      </c>
      <c r="BT326" s="18">
        <v>0</v>
      </c>
      <c r="BU326" s="18">
        <v>1.579</v>
      </c>
      <c r="BV326" s="18">
        <v>0</v>
      </c>
      <c r="BW326" s="18">
        <v>0.618</v>
      </c>
      <c r="BX326" s="18">
        <v>0.045</v>
      </c>
      <c r="BY326" s="18">
        <v>0</v>
      </c>
      <c r="BZ326" s="18">
        <v>2.55</v>
      </c>
      <c r="CA326" s="19">
        <v>92.87</v>
      </c>
      <c r="CB326" s="18">
        <v>2.3653730013896466</v>
      </c>
      <c r="CC326" s="3"/>
      <c r="CD326" s="11"/>
      <c r="CE326" s="8"/>
    </row>
    <row r="327" spans="1:83" ht="17.25" customHeight="1">
      <c r="A327" s="20" t="s">
        <v>676</v>
      </c>
      <c r="B327" s="20" t="s">
        <v>677</v>
      </c>
      <c r="C327" s="20" t="s">
        <v>671</v>
      </c>
      <c r="D327" s="21">
        <v>121587400</v>
      </c>
      <c r="E327" s="21">
        <v>306610400</v>
      </c>
      <c r="F327" s="6">
        <v>428197800</v>
      </c>
      <c r="G327" s="9">
        <v>5609000</v>
      </c>
      <c r="H327" s="9">
        <v>422588800</v>
      </c>
      <c r="I327" s="12">
        <v>1746498</v>
      </c>
      <c r="J327" s="6">
        <v>424335298</v>
      </c>
      <c r="K327" s="22">
        <v>5.546</v>
      </c>
      <c r="L327" s="10">
        <v>29.78</v>
      </c>
      <c r="M327" s="23"/>
      <c r="N327" s="12"/>
      <c r="O327" s="13">
        <v>1023989855</v>
      </c>
      <c r="P327" s="6">
        <f t="shared" si="19"/>
        <v>1448325153</v>
      </c>
      <c r="Q327" s="7">
        <v>3644727.09</v>
      </c>
      <c r="R327" s="7">
        <v>0</v>
      </c>
      <c r="S327" s="14">
        <v>-6776.66</v>
      </c>
      <c r="T327" s="14">
        <f t="shared" si="20"/>
        <v>3637950.4299999997</v>
      </c>
      <c r="U327" s="3"/>
      <c r="V327" s="24">
        <v>3637950.4299999997</v>
      </c>
      <c r="W327" s="15"/>
      <c r="X327" s="15">
        <v>70144.42</v>
      </c>
      <c r="Y327" s="25">
        <v>218631.33</v>
      </c>
      <c r="Z327" s="16">
        <v>6523492</v>
      </c>
      <c r="AA327" s="16"/>
      <c r="AB327" s="16"/>
      <c r="AC327" s="16">
        <v>12604890.82</v>
      </c>
      <c r="AD327" s="16"/>
      <c r="AE327" s="16">
        <v>478013</v>
      </c>
      <c r="AF327" s="26">
        <v>23533122</v>
      </c>
      <c r="AG327" s="4">
        <v>32686100</v>
      </c>
      <c r="AH327" s="4">
        <v>3200600</v>
      </c>
      <c r="AI327" s="4">
        <v>65015100</v>
      </c>
      <c r="AJ327" s="4">
        <v>21152700</v>
      </c>
      <c r="AK327" s="4"/>
      <c r="AL327" s="4">
        <v>59946600</v>
      </c>
      <c r="AM327" s="5">
        <v>182001100</v>
      </c>
      <c r="AN327" s="17">
        <v>114000</v>
      </c>
      <c r="AO327" s="17">
        <v>29786304.37</v>
      </c>
      <c r="AP327" s="17">
        <v>135000</v>
      </c>
      <c r="AQ327" s="27">
        <v>30035304.37</v>
      </c>
      <c r="AR327" s="4">
        <v>12750</v>
      </c>
      <c r="AS327" s="4">
        <v>20750</v>
      </c>
      <c r="AT327" s="4"/>
      <c r="AU327" s="4"/>
      <c r="AV327" s="4"/>
      <c r="AW327" s="4"/>
      <c r="AX327" s="4"/>
      <c r="AY327" s="4"/>
      <c r="AZ327" s="4"/>
      <c r="BA327" s="4"/>
      <c r="BB327" s="4"/>
      <c r="BC327" s="4"/>
      <c r="BD327" s="4">
        <v>75000</v>
      </c>
      <c r="BE327" s="4"/>
      <c r="BF327" s="4">
        <v>4450800</v>
      </c>
      <c r="BG327" s="4"/>
      <c r="BH327" s="4"/>
      <c r="BI327" s="4">
        <v>1083200</v>
      </c>
      <c r="BJ327" s="4">
        <v>5609000</v>
      </c>
      <c r="BK327" s="4"/>
      <c r="BL327" s="17"/>
      <c r="BM327" s="4"/>
      <c r="BN327" s="3"/>
      <c r="BO327" s="3"/>
      <c r="BP327" s="18">
        <v>0.857</v>
      </c>
      <c r="BQ327" s="18">
        <v>0</v>
      </c>
      <c r="BR327" s="18">
        <v>0.017</v>
      </c>
      <c r="BS327" s="18">
        <v>0.052</v>
      </c>
      <c r="BT327" s="18">
        <v>1.537</v>
      </c>
      <c r="BU327" s="18">
        <v>0</v>
      </c>
      <c r="BV327" s="18">
        <v>0</v>
      </c>
      <c r="BW327" s="18">
        <v>2.97</v>
      </c>
      <c r="BX327" s="18">
        <v>0</v>
      </c>
      <c r="BY327" s="18">
        <v>0.113</v>
      </c>
      <c r="BZ327" s="18">
        <v>5.546</v>
      </c>
      <c r="CA327" s="19">
        <v>29.78</v>
      </c>
      <c r="CB327" s="18">
        <v>1.624850742338796</v>
      </c>
      <c r="CC327" s="3"/>
      <c r="CD327" s="11"/>
      <c r="CE327" s="8"/>
    </row>
    <row r="328" spans="1:83" ht="17.25" customHeight="1">
      <c r="A328" s="20" t="s">
        <v>678</v>
      </c>
      <c r="B328" s="20" t="s">
        <v>679</v>
      </c>
      <c r="C328" s="20" t="s">
        <v>671</v>
      </c>
      <c r="D328" s="21">
        <v>399874000</v>
      </c>
      <c r="E328" s="21">
        <v>232572700</v>
      </c>
      <c r="F328" s="6">
        <v>632446700</v>
      </c>
      <c r="G328" s="9">
        <v>1291700</v>
      </c>
      <c r="H328" s="9">
        <v>631155000</v>
      </c>
      <c r="I328" s="12">
        <v>1616827</v>
      </c>
      <c r="J328" s="6">
        <v>632771827</v>
      </c>
      <c r="K328" s="22">
        <v>2.3779999999999997</v>
      </c>
      <c r="L328" s="10">
        <v>78.74</v>
      </c>
      <c r="M328" s="23"/>
      <c r="N328" s="12"/>
      <c r="O328" s="13">
        <v>172335461</v>
      </c>
      <c r="P328" s="6">
        <f t="shared" si="19"/>
        <v>805107288</v>
      </c>
      <c r="Q328" s="7">
        <v>2026061.85</v>
      </c>
      <c r="R328" s="7">
        <v>0</v>
      </c>
      <c r="S328" s="14">
        <v>-8437.82</v>
      </c>
      <c r="T328" s="14">
        <f t="shared" si="20"/>
        <v>2017624.03</v>
      </c>
      <c r="U328" s="3"/>
      <c r="V328" s="24">
        <v>2017624.03</v>
      </c>
      <c r="W328" s="15">
        <v>115066.71</v>
      </c>
      <c r="X328" s="15">
        <v>38902.91</v>
      </c>
      <c r="Y328" s="25">
        <v>121233.09</v>
      </c>
      <c r="Z328" s="16">
        <v>4554584</v>
      </c>
      <c r="AA328" s="16">
        <v>3875266.17</v>
      </c>
      <c r="AB328" s="16"/>
      <c r="AC328" s="16">
        <v>4258633.72</v>
      </c>
      <c r="AD328" s="16">
        <v>63270</v>
      </c>
      <c r="AE328" s="16"/>
      <c r="AF328" s="26">
        <v>15044580.629999999</v>
      </c>
      <c r="AG328" s="4">
        <v>4094400</v>
      </c>
      <c r="AH328" s="4"/>
      <c r="AI328" s="4">
        <v>39988000</v>
      </c>
      <c r="AJ328" s="4">
        <v>13638500</v>
      </c>
      <c r="AK328" s="4"/>
      <c r="AL328" s="4">
        <v>8866600</v>
      </c>
      <c r="AM328" s="5">
        <v>66587500</v>
      </c>
      <c r="AN328" s="17">
        <v>725000</v>
      </c>
      <c r="AO328" s="17">
        <v>1946849.05</v>
      </c>
      <c r="AP328" s="17">
        <v>488000</v>
      </c>
      <c r="AQ328" s="27">
        <v>3159849.05</v>
      </c>
      <c r="AR328" s="4">
        <v>8500</v>
      </c>
      <c r="AS328" s="4">
        <v>41250</v>
      </c>
      <c r="AT328" s="4"/>
      <c r="AU328" s="4"/>
      <c r="AV328" s="4"/>
      <c r="AW328" s="4"/>
      <c r="AX328" s="4"/>
      <c r="AY328" s="4"/>
      <c r="AZ328" s="4"/>
      <c r="BA328" s="4"/>
      <c r="BB328" s="4"/>
      <c r="BC328" s="4">
        <v>766700</v>
      </c>
      <c r="BD328" s="4"/>
      <c r="BE328" s="4"/>
      <c r="BF328" s="4">
        <v>475000</v>
      </c>
      <c r="BG328" s="4"/>
      <c r="BH328" s="4"/>
      <c r="BI328" s="4">
        <v>50000</v>
      </c>
      <c r="BJ328" s="4">
        <v>1291700</v>
      </c>
      <c r="BK328" s="4"/>
      <c r="BL328" s="17"/>
      <c r="BM328" s="4"/>
      <c r="BN328" s="3"/>
      <c r="BO328" s="3"/>
      <c r="BP328" s="18">
        <v>0.319</v>
      </c>
      <c r="BQ328" s="18">
        <v>0.018</v>
      </c>
      <c r="BR328" s="18">
        <v>0.006</v>
      </c>
      <c r="BS328" s="18">
        <v>0.019</v>
      </c>
      <c r="BT328" s="18">
        <v>0.72</v>
      </c>
      <c r="BU328" s="18">
        <v>0.613</v>
      </c>
      <c r="BV328" s="18">
        <v>0</v>
      </c>
      <c r="BW328" s="18">
        <v>0.673</v>
      </c>
      <c r="BX328" s="18">
        <v>0.01</v>
      </c>
      <c r="BY328" s="18">
        <v>0</v>
      </c>
      <c r="BZ328" s="18">
        <v>2.3779999999999997</v>
      </c>
      <c r="CA328" s="19">
        <v>78.74</v>
      </c>
      <c r="CB328" s="18">
        <v>1.8686429565645664</v>
      </c>
      <c r="CC328" s="3"/>
      <c r="CD328" s="11"/>
      <c r="CE328" s="8"/>
    </row>
    <row r="329" spans="1:83" ht="17.25" customHeight="1">
      <c r="A329" s="20" t="s">
        <v>680</v>
      </c>
      <c r="B329" s="20" t="s">
        <v>681</v>
      </c>
      <c r="C329" s="20" t="s">
        <v>671</v>
      </c>
      <c r="D329" s="21">
        <v>643185100</v>
      </c>
      <c r="E329" s="21">
        <v>341396500</v>
      </c>
      <c r="F329" s="6">
        <v>984581600</v>
      </c>
      <c r="G329" s="9"/>
      <c r="H329" s="9">
        <v>984581600</v>
      </c>
      <c r="I329" s="12">
        <v>156960</v>
      </c>
      <c r="J329" s="6">
        <v>984738560</v>
      </c>
      <c r="K329" s="22">
        <v>1.007</v>
      </c>
      <c r="L329" s="10">
        <v>98.09</v>
      </c>
      <c r="M329" s="23"/>
      <c r="N329" s="12"/>
      <c r="O329" s="13">
        <v>20710744</v>
      </c>
      <c r="P329" s="6">
        <f t="shared" si="19"/>
        <v>1005449304</v>
      </c>
      <c r="Q329" s="7">
        <v>2530224.8699999996</v>
      </c>
      <c r="R329" s="7">
        <v>0</v>
      </c>
      <c r="S329" s="14">
        <v>-7773.57</v>
      </c>
      <c r="T329" s="14">
        <f t="shared" si="20"/>
        <v>2522451.3</v>
      </c>
      <c r="U329" s="3"/>
      <c r="V329" s="24">
        <v>2522451.3</v>
      </c>
      <c r="W329" s="15"/>
      <c r="X329" s="15">
        <v>48628.93</v>
      </c>
      <c r="Y329" s="25">
        <v>151578.38</v>
      </c>
      <c r="Z329" s="16">
        <v>3509094</v>
      </c>
      <c r="AA329" s="16"/>
      <c r="AB329" s="16"/>
      <c r="AC329" s="16">
        <v>3344149</v>
      </c>
      <c r="AD329" s="16"/>
      <c r="AE329" s="16">
        <v>334220</v>
      </c>
      <c r="AF329" s="26">
        <v>9910121.61</v>
      </c>
      <c r="AG329" s="4">
        <v>3622200</v>
      </c>
      <c r="AH329" s="4"/>
      <c r="AI329" s="4">
        <v>19058000</v>
      </c>
      <c r="AJ329" s="4">
        <v>7576700</v>
      </c>
      <c r="AK329" s="4"/>
      <c r="AL329" s="4">
        <v>5782800</v>
      </c>
      <c r="AM329" s="5">
        <v>36039700</v>
      </c>
      <c r="AN329" s="17">
        <v>416000</v>
      </c>
      <c r="AO329" s="17">
        <v>1088361.9</v>
      </c>
      <c r="AP329" s="17">
        <v>124000</v>
      </c>
      <c r="AQ329" s="27">
        <v>1628361.9</v>
      </c>
      <c r="AR329" s="4">
        <v>1500</v>
      </c>
      <c r="AS329" s="4">
        <v>22750</v>
      </c>
      <c r="AT329" s="4"/>
      <c r="AU329" s="4"/>
      <c r="AV329" s="4"/>
      <c r="AW329" s="4"/>
      <c r="AX329" s="4"/>
      <c r="AY329" s="4"/>
      <c r="AZ329" s="4"/>
      <c r="BA329" s="4"/>
      <c r="BB329" s="4"/>
      <c r="BC329" s="4"/>
      <c r="BD329" s="4"/>
      <c r="BE329" s="4"/>
      <c r="BF329" s="4"/>
      <c r="BG329" s="4"/>
      <c r="BH329" s="4"/>
      <c r="BI329" s="4"/>
      <c r="BJ329" s="4">
        <v>0</v>
      </c>
      <c r="BK329" s="4"/>
      <c r="BL329" s="17"/>
      <c r="BM329" s="4"/>
      <c r="BN329" s="3"/>
      <c r="BO329" s="3"/>
      <c r="BP329" s="18">
        <v>0.256</v>
      </c>
      <c r="BQ329" s="18">
        <v>0</v>
      </c>
      <c r="BR329" s="18">
        <v>0.005</v>
      </c>
      <c r="BS329" s="18">
        <v>0.016</v>
      </c>
      <c r="BT329" s="18">
        <v>0.356</v>
      </c>
      <c r="BU329" s="18">
        <v>0</v>
      </c>
      <c r="BV329" s="18">
        <v>0</v>
      </c>
      <c r="BW329" s="18">
        <v>0.34</v>
      </c>
      <c r="BX329" s="18">
        <v>0</v>
      </c>
      <c r="BY329" s="18">
        <v>0.034</v>
      </c>
      <c r="BZ329" s="18">
        <v>1.007</v>
      </c>
      <c r="CA329" s="19">
        <v>98.09</v>
      </c>
      <c r="CB329" s="18">
        <v>0.9856411029948855</v>
      </c>
      <c r="CC329" s="3"/>
      <c r="CD329" s="11"/>
      <c r="CE329" s="8"/>
    </row>
    <row r="330" spans="1:83" ht="17.25" customHeight="1">
      <c r="A330" s="20" t="s">
        <v>682</v>
      </c>
      <c r="B330" s="20" t="s">
        <v>683</v>
      </c>
      <c r="C330" s="20" t="s">
        <v>671</v>
      </c>
      <c r="D330" s="21">
        <v>538263400</v>
      </c>
      <c r="E330" s="21">
        <v>493943800</v>
      </c>
      <c r="F330" s="6">
        <v>1032207200</v>
      </c>
      <c r="G330" s="9"/>
      <c r="H330" s="9">
        <v>1032207200</v>
      </c>
      <c r="I330" s="12"/>
      <c r="J330" s="6">
        <v>1032207200</v>
      </c>
      <c r="K330" s="22">
        <v>1.9</v>
      </c>
      <c r="L330" s="10">
        <v>59.51</v>
      </c>
      <c r="M330" s="23"/>
      <c r="N330" s="12"/>
      <c r="O330" s="13">
        <v>707495389</v>
      </c>
      <c r="P330" s="6">
        <f t="shared" si="19"/>
        <v>1739702589</v>
      </c>
      <c r="Q330" s="7">
        <v>4377981.8</v>
      </c>
      <c r="R330" s="7">
        <v>0</v>
      </c>
      <c r="S330" s="14">
        <v>-12768.84</v>
      </c>
      <c r="T330" s="14">
        <f t="shared" si="20"/>
        <v>4365212.96</v>
      </c>
      <c r="U330" s="3"/>
      <c r="V330" s="24">
        <v>4365212.96</v>
      </c>
      <c r="W330" s="15"/>
      <c r="X330" s="15">
        <v>84159.75</v>
      </c>
      <c r="Y330" s="25">
        <v>262312.1</v>
      </c>
      <c r="Z330" s="16">
        <v>7643820</v>
      </c>
      <c r="AA330" s="16"/>
      <c r="AB330" s="16"/>
      <c r="AC330" s="16">
        <v>6777924.96</v>
      </c>
      <c r="AD330" s="16"/>
      <c r="AE330" s="16">
        <v>474500</v>
      </c>
      <c r="AF330" s="26">
        <v>19607929.77</v>
      </c>
      <c r="AG330" s="4">
        <v>5735300</v>
      </c>
      <c r="AH330" s="4"/>
      <c r="AI330" s="4">
        <v>90033600</v>
      </c>
      <c r="AJ330" s="4">
        <v>17412900</v>
      </c>
      <c r="AK330" s="4"/>
      <c r="AL330" s="4">
        <v>2680300</v>
      </c>
      <c r="AM330" s="5">
        <v>115862100</v>
      </c>
      <c r="AN330" s="17">
        <v>1300000</v>
      </c>
      <c r="AO330" s="17">
        <v>4439253.94</v>
      </c>
      <c r="AP330" s="17">
        <v>540000</v>
      </c>
      <c r="AQ330" s="27">
        <v>6279253.94</v>
      </c>
      <c r="AR330" s="4">
        <v>14500</v>
      </c>
      <c r="AS330" s="4">
        <v>43250</v>
      </c>
      <c r="AT330" s="4"/>
      <c r="AU330" s="4"/>
      <c r="AV330" s="4"/>
      <c r="AW330" s="4"/>
      <c r="AX330" s="4"/>
      <c r="AY330" s="4"/>
      <c r="AZ330" s="4"/>
      <c r="BA330" s="4"/>
      <c r="BB330" s="4"/>
      <c r="BC330" s="4"/>
      <c r="BD330" s="4"/>
      <c r="BE330" s="4"/>
      <c r="BF330" s="4"/>
      <c r="BG330" s="4"/>
      <c r="BH330" s="4"/>
      <c r="BI330" s="4"/>
      <c r="BJ330" s="4">
        <v>0</v>
      </c>
      <c r="BK330" s="4"/>
      <c r="BL330" s="17"/>
      <c r="BM330" s="4"/>
      <c r="BN330" s="3"/>
      <c r="BO330" s="3"/>
      <c r="BP330" s="18">
        <v>0.423</v>
      </c>
      <c r="BQ330" s="18">
        <v>0</v>
      </c>
      <c r="BR330" s="18">
        <v>0.008</v>
      </c>
      <c r="BS330" s="18">
        <v>0.025</v>
      </c>
      <c r="BT330" s="18">
        <v>0.741</v>
      </c>
      <c r="BU330" s="18">
        <v>0</v>
      </c>
      <c r="BV330" s="18">
        <v>0</v>
      </c>
      <c r="BW330" s="18">
        <v>0.657</v>
      </c>
      <c r="BX330" s="18">
        <v>0</v>
      </c>
      <c r="BY330" s="18">
        <v>0.046</v>
      </c>
      <c r="BZ330" s="18">
        <v>1.9</v>
      </c>
      <c r="CA330" s="19">
        <v>59.51</v>
      </c>
      <c r="CB330" s="18">
        <v>1.127085163520441</v>
      </c>
      <c r="CC330" s="3"/>
      <c r="CD330" s="11"/>
      <c r="CE330" s="8"/>
    </row>
    <row r="331" spans="1:83" ht="17.25" customHeight="1">
      <c r="A331" s="20" t="s">
        <v>684</v>
      </c>
      <c r="B331" s="20" t="s">
        <v>685</v>
      </c>
      <c r="C331" s="20" t="s">
        <v>671</v>
      </c>
      <c r="D331" s="21">
        <v>730214900</v>
      </c>
      <c r="E331" s="21">
        <v>407538800</v>
      </c>
      <c r="F331" s="6">
        <v>1137753700</v>
      </c>
      <c r="G331" s="9">
        <v>55300</v>
      </c>
      <c r="H331" s="9">
        <v>1137698400</v>
      </c>
      <c r="I331" s="12">
        <v>423873</v>
      </c>
      <c r="J331" s="6">
        <v>1138122273</v>
      </c>
      <c r="K331" s="22">
        <v>1.269</v>
      </c>
      <c r="L331" s="10">
        <v>97.15</v>
      </c>
      <c r="M331" s="23"/>
      <c r="N331" s="12"/>
      <c r="O331" s="13">
        <v>36485963</v>
      </c>
      <c r="P331" s="6">
        <f t="shared" si="19"/>
        <v>1174608236</v>
      </c>
      <c r="Q331" s="7">
        <v>2955915.29</v>
      </c>
      <c r="R331" s="7">
        <v>0</v>
      </c>
      <c r="S331" s="14">
        <v>-11208.88</v>
      </c>
      <c r="T331" s="14">
        <f t="shared" si="20"/>
        <v>2944706.41</v>
      </c>
      <c r="U331" s="3"/>
      <c r="V331" s="24">
        <v>2944706.41</v>
      </c>
      <c r="W331" s="15"/>
      <c r="X331" s="15">
        <v>56767.26</v>
      </c>
      <c r="Y331" s="25">
        <v>176942.35</v>
      </c>
      <c r="Z331" s="16">
        <v>5103601</v>
      </c>
      <c r="AA331" s="16"/>
      <c r="AB331" s="16"/>
      <c r="AC331" s="16">
        <v>5771244.84</v>
      </c>
      <c r="AD331" s="16"/>
      <c r="AE331" s="16">
        <v>387890.88</v>
      </c>
      <c r="AF331" s="26">
        <v>14441152.74</v>
      </c>
      <c r="AG331" s="4">
        <v>4213500</v>
      </c>
      <c r="AH331" s="4"/>
      <c r="AI331" s="4">
        <v>30363600</v>
      </c>
      <c r="AJ331" s="4">
        <v>16487300</v>
      </c>
      <c r="AK331" s="4"/>
      <c r="AL331" s="4">
        <v>3711800</v>
      </c>
      <c r="AM331" s="5">
        <v>54776200</v>
      </c>
      <c r="AN331" s="17">
        <v>465000</v>
      </c>
      <c r="AO331" s="17">
        <v>1191036.32</v>
      </c>
      <c r="AP331" s="17">
        <v>200000</v>
      </c>
      <c r="AQ331" s="27">
        <v>1856036.32</v>
      </c>
      <c r="AR331" s="4">
        <v>8500</v>
      </c>
      <c r="AS331" s="4">
        <v>34500</v>
      </c>
      <c r="AT331" s="4"/>
      <c r="AU331" s="4"/>
      <c r="AV331" s="4"/>
      <c r="AW331" s="4"/>
      <c r="AX331" s="4"/>
      <c r="AY331" s="4"/>
      <c r="AZ331" s="4"/>
      <c r="BA331" s="4"/>
      <c r="BB331" s="4"/>
      <c r="BC331" s="4"/>
      <c r="BD331" s="4">
        <v>55300</v>
      </c>
      <c r="BE331" s="4"/>
      <c r="BF331" s="4"/>
      <c r="BG331" s="4"/>
      <c r="BH331" s="4"/>
      <c r="BI331" s="4"/>
      <c r="BJ331" s="4">
        <v>55300</v>
      </c>
      <c r="BK331" s="4"/>
      <c r="BL331" s="17"/>
      <c r="BM331" s="4"/>
      <c r="BN331" s="3"/>
      <c r="BO331" s="3"/>
      <c r="BP331" s="18">
        <v>0.259</v>
      </c>
      <c r="BQ331" s="18">
        <v>0</v>
      </c>
      <c r="BR331" s="18">
        <v>0.005</v>
      </c>
      <c r="BS331" s="18">
        <v>0.016</v>
      </c>
      <c r="BT331" s="18">
        <v>0.448</v>
      </c>
      <c r="BU331" s="18">
        <v>0</v>
      </c>
      <c r="BV331" s="18">
        <v>0</v>
      </c>
      <c r="BW331" s="18">
        <v>0.507</v>
      </c>
      <c r="BX331" s="18">
        <v>0</v>
      </c>
      <c r="BY331" s="18">
        <v>0.034</v>
      </c>
      <c r="BZ331" s="18">
        <v>1.269</v>
      </c>
      <c r="CA331" s="19">
        <v>97.15</v>
      </c>
      <c r="CB331" s="18">
        <v>1.2294441923187742</v>
      </c>
      <c r="CC331" s="3"/>
      <c r="CD331" s="11"/>
      <c r="CE331" s="8"/>
    </row>
    <row r="332" spans="1:83" ht="17.25" customHeight="1">
      <c r="A332" s="20" t="s">
        <v>686</v>
      </c>
      <c r="B332" s="20" t="s">
        <v>687</v>
      </c>
      <c r="C332" s="20" t="s">
        <v>671</v>
      </c>
      <c r="D332" s="21">
        <v>1181287800</v>
      </c>
      <c r="E332" s="21">
        <v>490863000</v>
      </c>
      <c r="F332" s="6">
        <v>1672150800</v>
      </c>
      <c r="G332" s="9"/>
      <c r="H332" s="9">
        <v>1672150800</v>
      </c>
      <c r="I332" s="12">
        <v>1136578</v>
      </c>
      <c r="J332" s="6">
        <v>1673287378</v>
      </c>
      <c r="K332" s="22">
        <v>1.331</v>
      </c>
      <c r="L332" s="10">
        <v>107.38</v>
      </c>
      <c r="M332" s="23"/>
      <c r="N332" s="12"/>
      <c r="O332" s="13">
        <v>-112401477</v>
      </c>
      <c r="P332" s="6">
        <f t="shared" si="19"/>
        <v>1560885901</v>
      </c>
      <c r="Q332" s="7">
        <v>3927987.52</v>
      </c>
      <c r="R332" s="7">
        <v>0</v>
      </c>
      <c r="S332" s="14">
        <v>-86313.95</v>
      </c>
      <c r="T332" s="14">
        <f t="shared" si="20"/>
        <v>3841673.57</v>
      </c>
      <c r="U332" s="3"/>
      <c r="V332" s="24">
        <v>3841673.57</v>
      </c>
      <c r="W332" s="15">
        <v>218874.59</v>
      </c>
      <c r="X332" s="15"/>
      <c r="Y332" s="25">
        <v>230530.99</v>
      </c>
      <c r="Z332" s="16">
        <v>12147081</v>
      </c>
      <c r="AA332" s="16"/>
      <c r="AB332" s="16"/>
      <c r="AC332" s="16">
        <v>5827611</v>
      </c>
      <c r="AD332" s="16"/>
      <c r="AE332" s="16"/>
      <c r="AF332" s="26">
        <v>22265771.15</v>
      </c>
      <c r="AG332" s="4">
        <v>9946400</v>
      </c>
      <c r="AH332" s="4"/>
      <c r="AI332" s="4">
        <v>22850300</v>
      </c>
      <c r="AJ332" s="4">
        <v>1507100</v>
      </c>
      <c r="AK332" s="4">
        <v>4090500</v>
      </c>
      <c r="AL332" s="4">
        <v>5079900</v>
      </c>
      <c r="AM332" s="5">
        <v>43474200</v>
      </c>
      <c r="AN332" s="17">
        <v>800000</v>
      </c>
      <c r="AO332" s="17">
        <v>730254.69</v>
      </c>
      <c r="AP332" s="17">
        <v>580000</v>
      </c>
      <c r="AQ332" s="27">
        <v>2110254.69</v>
      </c>
      <c r="AR332" s="4">
        <v>5250</v>
      </c>
      <c r="AS332" s="4">
        <v>50750</v>
      </c>
      <c r="AT332" s="4"/>
      <c r="AU332" s="4"/>
      <c r="AV332" s="4"/>
      <c r="AW332" s="4"/>
      <c r="AX332" s="4"/>
      <c r="AY332" s="4"/>
      <c r="AZ332" s="4"/>
      <c r="BA332" s="4"/>
      <c r="BB332" s="4"/>
      <c r="BC332" s="4"/>
      <c r="BD332" s="4"/>
      <c r="BE332" s="4"/>
      <c r="BF332" s="4"/>
      <c r="BG332" s="4"/>
      <c r="BH332" s="4"/>
      <c r="BI332" s="4"/>
      <c r="BJ332" s="4">
        <v>0</v>
      </c>
      <c r="BK332" s="4"/>
      <c r="BL332" s="17"/>
      <c r="BM332" s="4"/>
      <c r="BN332" s="3"/>
      <c r="BO332" s="3"/>
      <c r="BP332" s="18">
        <v>0.23</v>
      </c>
      <c r="BQ332" s="18">
        <v>0.013</v>
      </c>
      <c r="BR332" s="18">
        <v>0</v>
      </c>
      <c r="BS332" s="18">
        <v>0.014</v>
      </c>
      <c r="BT332" s="18">
        <v>0.726</v>
      </c>
      <c r="BU332" s="18">
        <v>0</v>
      </c>
      <c r="BV332" s="18">
        <v>0</v>
      </c>
      <c r="BW332" s="18">
        <v>0.348</v>
      </c>
      <c r="BX332" s="18">
        <v>0</v>
      </c>
      <c r="BY332" s="18">
        <v>0</v>
      </c>
      <c r="BZ332" s="18">
        <v>1.331</v>
      </c>
      <c r="CA332" s="19">
        <v>107.38</v>
      </c>
      <c r="CB332" s="18">
        <v>1.4264829438035906</v>
      </c>
      <c r="CC332" s="3"/>
      <c r="CD332" s="11"/>
      <c r="CE332" s="8"/>
    </row>
    <row r="333" spans="1:83" ht="17.25" customHeight="1">
      <c r="A333" s="20" t="s">
        <v>688</v>
      </c>
      <c r="B333" s="20" t="s">
        <v>689</v>
      </c>
      <c r="C333" s="20" t="s">
        <v>671</v>
      </c>
      <c r="D333" s="21">
        <v>1486844100</v>
      </c>
      <c r="E333" s="21">
        <v>1589436300</v>
      </c>
      <c r="F333" s="6">
        <v>3076280400</v>
      </c>
      <c r="G333" s="9"/>
      <c r="H333" s="9">
        <v>3076280400</v>
      </c>
      <c r="I333" s="12">
        <v>3812767</v>
      </c>
      <c r="J333" s="6">
        <v>3080093167</v>
      </c>
      <c r="K333" s="22">
        <v>1.551</v>
      </c>
      <c r="L333" s="10">
        <v>97.16</v>
      </c>
      <c r="M333" s="23"/>
      <c r="N333" s="12"/>
      <c r="O333" s="13">
        <v>94310813</v>
      </c>
      <c r="P333" s="6">
        <f t="shared" si="19"/>
        <v>3174403980</v>
      </c>
      <c r="Q333" s="7">
        <v>7988424.53</v>
      </c>
      <c r="R333" s="7">
        <v>0</v>
      </c>
      <c r="S333" s="14">
        <v>-100984.22</v>
      </c>
      <c r="T333" s="14">
        <f t="shared" si="20"/>
        <v>7887440.3100000005</v>
      </c>
      <c r="U333" s="3"/>
      <c r="V333" s="24">
        <v>7887440.3100000005</v>
      </c>
      <c r="W333" s="15">
        <v>449776.09</v>
      </c>
      <c r="X333" s="15"/>
      <c r="Y333" s="25">
        <v>473874.54</v>
      </c>
      <c r="Z333" s="16">
        <v>20758211</v>
      </c>
      <c r="AA333" s="16">
        <v>12037014.89</v>
      </c>
      <c r="AB333" s="16"/>
      <c r="AC333" s="16">
        <v>5785693.05</v>
      </c>
      <c r="AD333" s="16">
        <v>369611.17</v>
      </c>
      <c r="AE333" s="16"/>
      <c r="AF333" s="26">
        <v>47761621.05</v>
      </c>
      <c r="AG333" s="4">
        <v>70481000</v>
      </c>
      <c r="AH333" s="4"/>
      <c r="AI333" s="4">
        <v>101854100</v>
      </c>
      <c r="AJ333" s="4">
        <v>10853000</v>
      </c>
      <c r="AK333" s="4">
        <v>1639000</v>
      </c>
      <c r="AL333" s="4">
        <v>155811000</v>
      </c>
      <c r="AM333" s="5">
        <v>340638100</v>
      </c>
      <c r="AN333" s="17">
        <v>1010000</v>
      </c>
      <c r="AO333" s="17">
        <v>2735250.89</v>
      </c>
      <c r="AP333" s="17">
        <v>410000</v>
      </c>
      <c r="AQ333" s="27">
        <v>4155250.89</v>
      </c>
      <c r="AR333" s="4">
        <v>4250</v>
      </c>
      <c r="AS333" s="4">
        <v>69500</v>
      </c>
      <c r="AT333" s="4"/>
      <c r="AU333" s="4"/>
      <c r="AV333" s="4"/>
      <c r="AW333" s="4"/>
      <c r="AX333" s="4"/>
      <c r="AY333" s="4"/>
      <c r="AZ333" s="4"/>
      <c r="BA333" s="4"/>
      <c r="BB333" s="4"/>
      <c r="BC333" s="4"/>
      <c r="BD333" s="4"/>
      <c r="BE333" s="4"/>
      <c r="BF333" s="4"/>
      <c r="BG333" s="4"/>
      <c r="BH333" s="4"/>
      <c r="BI333" s="4"/>
      <c r="BJ333" s="4">
        <v>0</v>
      </c>
      <c r="BK333" s="4"/>
      <c r="BL333" s="17"/>
      <c r="BM333" s="4"/>
      <c r="BN333" s="3"/>
      <c r="BO333" s="3"/>
      <c r="BP333" s="18">
        <v>0.256</v>
      </c>
      <c r="BQ333" s="18">
        <v>0.015</v>
      </c>
      <c r="BR333" s="18">
        <v>0</v>
      </c>
      <c r="BS333" s="18">
        <v>0.015</v>
      </c>
      <c r="BT333" s="18">
        <v>0.674</v>
      </c>
      <c r="BU333" s="18">
        <v>0.391</v>
      </c>
      <c r="BV333" s="18">
        <v>0</v>
      </c>
      <c r="BW333" s="18">
        <v>0.188</v>
      </c>
      <c r="BX333" s="18">
        <v>0.012</v>
      </c>
      <c r="BY333" s="18">
        <v>0</v>
      </c>
      <c r="BZ333" s="18">
        <v>1.551</v>
      </c>
      <c r="CA333" s="19">
        <v>97.16</v>
      </c>
      <c r="CB333" s="18">
        <v>1.5045854702462917</v>
      </c>
      <c r="CC333" s="3"/>
      <c r="CD333" s="11"/>
      <c r="CE333" s="8"/>
    </row>
    <row r="334" spans="1:83" ht="17.25" customHeight="1">
      <c r="A334" s="20" t="s">
        <v>690</v>
      </c>
      <c r="B334" s="20" t="s">
        <v>691</v>
      </c>
      <c r="C334" s="20" t="s">
        <v>671</v>
      </c>
      <c r="D334" s="21">
        <v>2070173700</v>
      </c>
      <c r="E334" s="21">
        <v>547747700</v>
      </c>
      <c r="F334" s="6">
        <v>2617921400</v>
      </c>
      <c r="G334" s="9"/>
      <c r="H334" s="9">
        <v>2617921400</v>
      </c>
      <c r="I334" s="12">
        <v>1006538</v>
      </c>
      <c r="J334" s="6">
        <v>2618927938</v>
      </c>
      <c r="K334" s="22">
        <v>0.5630000000000001</v>
      </c>
      <c r="L334" s="10">
        <v>91.48</v>
      </c>
      <c r="M334" s="23"/>
      <c r="N334" s="12"/>
      <c r="O334" s="13">
        <v>245402781</v>
      </c>
      <c r="P334" s="6">
        <f t="shared" si="19"/>
        <v>2864330719</v>
      </c>
      <c r="Q334" s="7">
        <v>7208121.57</v>
      </c>
      <c r="R334" s="7">
        <v>0</v>
      </c>
      <c r="S334" s="14">
        <v>-136501.53</v>
      </c>
      <c r="T334" s="14">
        <f t="shared" si="20"/>
        <v>7071620.04</v>
      </c>
      <c r="U334" s="3"/>
      <c r="V334" s="24">
        <v>7071620.04</v>
      </c>
      <c r="W334" s="15">
        <v>403089.28</v>
      </c>
      <c r="X334" s="15"/>
      <c r="Y334" s="25">
        <v>424652.6</v>
      </c>
      <c r="Z334" s="16">
        <v>1967702</v>
      </c>
      <c r="AA334" s="16"/>
      <c r="AB334" s="16"/>
      <c r="AC334" s="16">
        <v>4862831.91</v>
      </c>
      <c r="AD334" s="16"/>
      <c r="AE334" s="16"/>
      <c r="AF334" s="26">
        <v>14729895.83</v>
      </c>
      <c r="AG334" s="4">
        <v>14597400</v>
      </c>
      <c r="AH334" s="4"/>
      <c r="AI334" s="4">
        <v>162621600</v>
      </c>
      <c r="AJ334" s="4">
        <v>26818600</v>
      </c>
      <c r="AK334" s="4"/>
      <c r="AL334" s="4">
        <v>3658500</v>
      </c>
      <c r="AM334" s="5">
        <v>207696100</v>
      </c>
      <c r="AN334" s="17"/>
      <c r="AO334" s="17">
        <v>3415475.12</v>
      </c>
      <c r="AP334" s="17">
        <v>325000</v>
      </c>
      <c r="AQ334" s="27">
        <v>3740475.12</v>
      </c>
      <c r="AR334" s="4">
        <v>1000</v>
      </c>
      <c r="AS334" s="4">
        <v>9250</v>
      </c>
      <c r="AT334" s="4"/>
      <c r="AU334" s="4"/>
      <c r="AV334" s="4"/>
      <c r="AW334" s="4"/>
      <c r="AX334" s="4"/>
      <c r="AY334" s="4"/>
      <c r="AZ334" s="4"/>
      <c r="BA334" s="4"/>
      <c r="BB334" s="4"/>
      <c r="BC334" s="4"/>
      <c r="BD334" s="4"/>
      <c r="BE334" s="4"/>
      <c r="BF334" s="4"/>
      <c r="BG334" s="4"/>
      <c r="BH334" s="4"/>
      <c r="BI334" s="4"/>
      <c r="BJ334" s="4">
        <v>0</v>
      </c>
      <c r="BK334" s="4"/>
      <c r="BL334" s="17"/>
      <c r="BM334" s="4"/>
      <c r="BN334" s="3"/>
      <c r="BO334" s="3"/>
      <c r="BP334" s="18">
        <v>0.27</v>
      </c>
      <c r="BQ334" s="18">
        <v>0.016</v>
      </c>
      <c r="BR334" s="18">
        <v>0</v>
      </c>
      <c r="BS334" s="18">
        <v>0.016</v>
      </c>
      <c r="BT334" s="18">
        <v>0.075</v>
      </c>
      <c r="BU334" s="18">
        <v>0</v>
      </c>
      <c r="BV334" s="18">
        <v>0</v>
      </c>
      <c r="BW334" s="18">
        <v>0.186</v>
      </c>
      <c r="BX334" s="18">
        <v>0</v>
      </c>
      <c r="BY334" s="18">
        <v>0</v>
      </c>
      <c r="BZ334" s="18">
        <v>0.5630000000000001</v>
      </c>
      <c r="CA334" s="19">
        <v>91.48</v>
      </c>
      <c r="CB334" s="18">
        <v>0.5142526221672659</v>
      </c>
      <c r="CC334" s="3"/>
      <c r="CD334" s="11"/>
      <c r="CE334" s="8"/>
    </row>
    <row r="335" spans="1:83" ht="17.25" customHeight="1">
      <c r="A335" s="20" t="s">
        <v>692</v>
      </c>
      <c r="B335" s="20" t="s">
        <v>693</v>
      </c>
      <c r="C335" s="20" t="s">
        <v>671</v>
      </c>
      <c r="D335" s="21">
        <v>1034166600</v>
      </c>
      <c r="E335" s="21">
        <v>1075506300</v>
      </c>
      <c r="F335" s="6">
        <v>2109672900</v>
      </c>
      <c r="G335" s="9">
        <v>903100</v>
      </c>
      <c r="H335" s="9">
        <v>2108769800</v>
      </c>
      <c r="I335" s="12">
        <v>8445754</v>
      </c>
      <c r="J335" s="6">
        <v>2117215554</v>
      </c>
      <c r="K335" s="22">
        <v>2.085</v>
      </c>
      <c r="L335" s="10">
        <v>88.73</v>
      </c>
      <c r="M335" s="23"/>
      <c r="N335" s="12"/>
      <c r="O335" s="13">
        <v>282118690</v>
      </c>
      <c r="P335" s="6">
        <f t="shared" si="19"/>
        <v>2399334244</v>
      </c>
      <c r="Q335" s="7">
        <v>6037952.53</v>
      </c>
      <c r="R335" s="7">
        <v>0</v>
      </c>
      <c r="S335" s="14">
        <v>-30395.49</v>
      </c>
      <c r="T335" s="14">
        <f t="shared" si="20"/>
        <v>6007557.04</v>
      </c>
      <c r="U335" s="3"/>
      <c r="V335" s="24">
        <v>6007557.04</v>
      </c>
      <c r="W335" s="15">
        <v>342541.35</v>
      </c>
      <c r="X335" s="15"/>
      <c r="Y335" s="25">
        <v>360827.12</v>
      </c>
      <c r="Z335" s="16">
        <v>14406086</v>
      </c>
      <c r="AA335" s="16">
        <v>8596128.98</v>
      </c>
      <c r="AB335" s="16"/>
      <c r="AC335" s="16">
        <v>14423337</v>
      </c>
      <c r="AD335" s="16"/>
      <c r="AE335" s="16"/>
      <c r="AF335" s="26">
        <v>44136477.489999995</v>
      </c>
      <c r="AG335" s="4">
        <v>18513500</v>
      </c>
      <c r="AH335" s="4">
        <v>6726100</v>
      </c>
      <c r="AI335" s="4">
        <v>63169600</v>
      </c>
      <c r="AJ335" s="4">
        <v>18611200</v>
      </c>
      <c r="AK335" s="4">
        <v>2249100</v>
      </c>
      <c r="AL335" s="4">
        <v>299673600</v>
      </c>
      <c r="AM335" s="5">
        <v>408943100</v>
      </c>
      <c r="AN335" s="17">
        <v>2900000</v>
      </c>
      <c r="AO335" s="17">
        <v>3953054</v>
      </c>
      <c r="AP335" s="17">
        <v>750000</v>
      </c>
      <c r="AQ335" s="27">
        <v>7603054</v>
      </c>
      <c r="AR335" s="4">
        <v>16000</v>
      </c>
      <c r="AS335" s="4">
        <v>93750</v>
      </c>
      <c r="AT335" s="4"/>
      <c r="AU335" s="4"/>
      <c r="AV335" s="4"/>
      <c r="AW335" s="4"/>
      <c r="AX335" s="4"/>
      <c r="AY335" s="4"/>
      <c r="AZ335" s="4"/>
      <c r="BA335" s="4"/>
      <c r="BB335" s="4"/>
      <c r="BC335" s="4"/>
      <c r="BD335" s="4">
        <v>903100</v>
      </c>
      <c r="BE335" s="4"/>
      <c r="BF335" s="4"/>
      <c r="BG335" s="4"/>
      <c r="BH335" s="4"/>
      <c r="BI335" s="4"/>
      <c r="BJ335" s="4">
        <v>903100</v>
      </c>
      <c r="BK335" s="4"/>
      <c r="BL335" s="17"/>
      <c r="BM335" s="4"/>
      <c r="BN335" s="3"/>
      <c r="BO335" s="3"/>
      <c r="BP335" s="18">
        <v>0.284</v>
      </c>
      <c r="BQ335" s="18">
        <v>0.016</v>
      </c>
      <c r="BR335" s="18">
        <v>0</v>
      </c>
      <c r="BS335" s="18">
        <v>0.017</v>
      </c>
      <c r="BT335" s="18">
        <v>0.681</v>
      </c>
      <c r="BU335" s="18">
        <v>0.406</v>
      </c>
      <c r="BV335" s="18">
        <v>0</v>
      </c>
      <c r="BW335" s="18">
        <v>0.681</v>
      </c>
      <c r="BX335" s="18">
        <v>0</v>
      </c>
      <c r="BY335" s="18">
        <v>0</v>
      </c>
      <c r="BZ335" s="18">
        <v>2.085</v>
      </c>
      <c r="CA335" s="19">
        <v>88.73</v>
      </c>
      <c r="CB335" s="18">
        <v>1.839530178022166</v>
      </c>
      <c r="CC335" s="3"/>
      <c r="CD335" s="11"/>
      <c r="CE335" s="8"/>
    </row>
    <row r="336" spans="1:83" ht="17.25" customHeight="1">
      <c r="A336" s="20" t="s">
        <v>694</v>
      </c>
      <c r="B336" s="20" t="s">
        <v>695</v>
      </c>
      <c r="C336" s="20" t="s">
        <v>671</v>
      </c>
      <c r="D336" s="21">
        <v>136403500</v>
      </c>
      <c r="E336" s="21">
        <v>115940400</v>
      </c>
      <c r="F336" s="6">
        <v>252343900</v>
      </c>
      <c r="G336" s="9"/>
      <c r="H336" s="9">
        <v>252343900</v>
      </c>
      <c r="I336" s="12"/>
      <c r="J336" s="6">
        <v>252343900</v>
      </c>
      <c r="K336" s="22">
        <v>1.8279999999999998</v>
      </c>
      <c r="L336" s="10">
        <v>107.21</v>
      </c>
      <c r="M336" s="23"/>
      <c r="N336" s="12"/>
      <c r="O336" s="13">
        <v>-15855105</v>
      </c>
      <c r="P336" s="6">
        <f t="shared" si="19"/>
        <v>236488795</v>
      </c>
      <c r="Q336" s="7">
        <v>595126.8</v>
      </c>
      <c r="R336" s="7">
        <v>0</v>
      </c>
      <c r="S336" s="14">
        <v>-9121.74</v>
      </c>
      <c r="T336" s="14">
        <f t="shared" si="20"/>
        <v>586005.06</v>
      </c>
      <c r="U336" s="3"/>
      <c r="V336" s="24">
        <v>586005.06</v>
      </c>
      <c r="W336" s="15">
        <v>33417.99</v>
      </c>
      <c r="X336" s="15">
        <v>11313.06</v>
      </c>
      <c r="Y336" s="25">
        <v>35179.42</v>
      </c>
      <c r="Z336" s="16">
        <v>2170268.11</v>
      </c>
      <c r="AA336" s="16">
        <v>754164.94</v>
      </c>
      <c r="AB336" s="16"/>
      <c r="AC336" s="16">
        <v>1021507.97</v>
      </c>
      <c r="AD336" s="16"/>
      <c r="AE336" s="16"/>
      <c r="AF336" s="26">
        <v>4611856.55</v>
      </c>
      <c r="AG336" s="4">
        <v>6055000</v>
      </c>
      <c r="AH336" s="4"/>
      <c r="AI336" s="4">
        <v>8400500</v>
      </c>
      <c r="AJ336" s="4">
        <v>6275000</v>
      </c>
      <c r="AK336" s="4">
        <v>145200</v>
      </c>
      <c r="AL336" s="4">
        <v>1066000</v>
      </c>
      <c r="AM336" s="5">
        <v>21941700</v>
      </c>
      <c r="AN336" s="17">
        <v>303000</v>
      </c>
      <c r="AO336" s="17">
        <v>549147.38</v>
      </c>
      <c r="AP336" s="17"/>
      <c r="AQ336" s="27">
        <v>852147.38</v>
      </c>
      <c r="AR336" s="4">
        <v>1750</v>
      </c>
      <c r="AS336" s="4">
        <v>6500</v>
      </c>
      <c r="AT336" s="4"/>
      <c r="AU336" s="4"/>
      <c r="AV336" s="4"/>
      <c r="AW336" s="4"/>
      <c r="AX336" s="4"/>
      <c r="AY336" s="4"/>
      <c r="AZ336" s="4"/>
      <c r="BA336" s="4"/>
      <c r="BB336" s="4"/>
      <c r="BC336" s="4"/>
      <c r="BD336" s="4"/>
      <c r="BE336" s="4"/>
      <c r="BF336" s="4"/>
      <c r="BG336" s="4"/>
      <c r="BH336" s="4"/>
      <c r="BI336" s="4"/>
      <c r="BJ336" s="4">
        <v>0</v>
      </c>
      <c r="BK336" s="4"/>
      <c r="BL336" s="17"/>
      <c r="BM336" s="4"/>
      <c r="BN336" s="3"/>
      <c r="BO336" s="3"/>
      <c r="BP336" s="18">
        <v>0.232</v>
      </c>
      <c r="BQ336" s="18">
        <v>0.013</v>
      </c>
      <c r="BR336" s="18">
        <v>0.005</v>
      </c>
      <c r="BS336" s="18">
        <v>0.014</v>
      </c>
      <c r="BT336" s="18">
        <v>0.86</v>
      </c>
      <c r="BU336" s="18">
        <v>0.299</v>
      </c>
      <c r="BV336" s="18">
        <v>0</v>
      </c>
      <c r="BW336" s="18">
        <v>0.405</v>
      </c>
      <c r="BX336" s="18">
        <v>0</v>
      </c>
      <c r="BY336" s="18">
        <v>0</v>
      </c>
      <c r="BZ336" s="18">
        <v>1.8279999999999998</v>
      </c>
      <c r="CA336" s="19">
        <v>107.21</v>
      </c>
      <c r="CB336" s="18">
        <v>1.9501374473154212</v>
      </c>
      <c r="CC336" s="3"/>
      <c r="CD336" s="11"/>
      <c r="CE336" s="8"/>
    </row>
    <row r="337" spans="1:83" ht="17.25" customHeight="1">
      <c r="A337" s="20" t="s">
        <v>696</v>
      </c>
      <c r="B337" s="20" t="s">
        <v>697</v>
      </c>
      <c r="C337" s="20" t="s">
        <v>671</v>
      </c>
      <c r="D337" s="21">
        <v>581644000</v>
      </c>
      <c r="E337" s="21">
        <v>577290800</v>
      </c>
      <c r="F337" s="6">
        <v>1158934800</v>
      </c>
      <c r="G337" s="9"/>
      <c r="H337" s="9">
        <v>1158934800</v>
      </c>
      <c r="I337" s="12">
        <v>456964</v>
      </c>
      <c r="J337" s="6">
        <v>1159391764</v>
      </c>
      <c r="K337" s="22">
        <v>2.3209999999999997</v>
      </c>
      <c r="L337" s="10">
        <v>74.99</v>
      </c>
      <c r="M337" s="23"/>
      <c r="N337" s="12"/>
      <c r="O337" s="13">
        <v>387989793</v>
      </c>
      <c r="P337" s="6">
        <f t="shared" si="19"/>
        <v>1547381557</v>
      </c>
      <c r="Q337" s="7">
        <v>3894003.68</v>
      </c>
      <c r="R337" s="7">
        <v>0</v>
      </c>
      <c r="S337" s="14">
        <v>-3226.82</v>
      </c>
      <c r="T337" s="14">
        <f t="shared" si="20"/>
        <v>3890776.8600000003</v>
      </c>
      <c r="U337" s="3"/>
      <c r="V337" s="24">
        <v>3890776.8600000003</v>
      </c>
      <c r="W337" s="15">
        <v>221891.24</v>
      </c>
      <c r="X337" s="15"/>
      <c r="Y337" s="25">
        <v>233824.88</v>
      </c>
      <c r="Z337" s="16">
        <v>12772747</v>
      </c>
      <c r="AA337" s="16">
        <v>4490844.04</v>
      </c>
      <c r="AB337" s="16"/>
      <c r="AC337" s="16">
        <v>5292156.33</v>
      </c>
      <c r="AD337" s="16"/>
      <c r="AE337" s="16"/>
      <c r="AF337" s="26">
        <v>26902240.35</v>
      </c>
      <c r="AG337" s="4">
        <v>7813100</v>
      </c>
      <c r="AH337" s="4">
        <v>1077600</v>
      </c>
      <c r="AI337" s="4">
        <v>30081900</v>
      </c>
      <c r="AJ337" s="4">
        <v>9876400</v>
      </c>
      <c r="AK337" s="4"/>
      <c r="AL337" s="4">
        <v>2500400</v>
      </c>
      <c r="AM337" s="5">
        <v>51349400</v>
      </c>
      <c r="AN337" s="17">
        <v>1375000</v>
      </c>
      <c r="AO337" s="17">
        <v>1113747.74</v>
      </c>
      <c r="AP337" s="17">
        <v>300000</v>
      </c>
      <c r="AQ337" s="27">
        <v>2788747.74</v>
      </c>
      <c r="AR337" s="4">
        <v>3500</v>
      </c>
      <c r="AS337" s="4">
        <v>41250</v>
      </c>
      <c r="AT337" s="4"/>
      <c r="AU337" s="4"/>
      <c r="AV337" s="4"/>
      <c r="AW337" s="4"/>
      <c r="AX337" s="4"/>
      <c r="AY337" s="4"/>
      <c r="AZ337" s="4"/>
      <c r="BA337" s="4"/>
      <c r="BB337" s="4"/>
      <c r="BC337" s="4"/>
      <c r="BD337" s="4"/>
      <c r="BE337" s="4"/>
      <c r="BF337" s="4"/>
      <c r="BG337" s="4"/>
      <c r="BH337" s="4"/>
      <c r="BI337" s="4"/>
      <c r="BJ337" s="4">
        <v>0</v>
      </c>
      <c r="BK337" s="4"/>
      <c r="BL337" s="17"/>
      <c r="BM337" s="4"/>
      <c r="BN337" s="3"/>
      <c r="BO337" s="3"/>
      <c r="BP337" s="18">
        <v>0.336</v>
      </c>
      <c r="BQ337" s="18">
        <v>0.019</v>
      </c>
      <c r="BR337" s="18">
        <v>0</v>
      </c>
      <c r="BS337" s="18">
        <v>0.02</v>
      </c>
      <c r="BT337" s="18">
        <v>1.102</v>
      </c>
      <c r="BU337" s="18">
        <v>0.387</v>
      </c>
      <c r="BV337" s="18">
        <v>0</v>
      </c>
      <c r="BW337" s="18">
        <v>0.457</v>
      </c>
      <c r="BX337" s="18">
        <v>0</v>
      </c>
      <c r="BY337" s="18">
        <v>0</v>
      </c>
      <c r="BZ337" s="18">
        <v>2.3209999999999997</v>
      </c>
      <c r="CA337" s="19">
        <v>74.99</v>
      </c>
      <c r="CB337" s="18">
        <v>1.7385653996133288</v>
      </c>
      <c r="CC337" s="3"/>
      <c r="CD337" s="11"/>
      <c r="CE337" s="8"/>
    </row>
    <row r="338" spans="1:83" ht="17.25" customHeight="1">
      <c r="A338" s="20" t="s">
        <v>698</v>
      </c>
      <c r="B338" s="20" t="s">
        <v>699</v>
      </c>
      <c r="C338" s="20" t="s">
        <v>671</v>
      </c>
      <c r="D338" s="21">
        <v>46396800</v>
      </c>
      <c r="E338" s="21">
        <v>105287200</v>
      </c>
      <c r="F338" s="6">
        <v>151684000</v>
      </c>
      <c r="G338" s="9"/>
      <c r="H338" s="9">
        <v>151684000</v>
      </c>
      <c r="I338" s="12">
        <v>2558005</v>
      </c>
      <c r="J338" s="6">
        <v>154242005</v>
      </c>
      <c r="K338" s="22">
        <v>1.769</v>
      </c>
      <c r="L338" s="10">
        <v>104.98</v>
      </c>
      <c r="M338" s="23"/>
      <c r="N338" s="12"/>
      <c r="O338" s="13">
        <v>-5876566</v>
      </c>
      <c r="P338" s="6">
        <f t="shared" si="19"/>
        <v>148365439</v>
      </c>
      <c r="Q338" s="7">
        <v>373363.35</v>
      </c>
      <c r="R338" s="7">
        <v>0</v>
      </c>
      <c r="S338" s="14">
        <v>0</v>
      </c>
      <c r="T338" s="14">
        <f t="shared" si="20"/>
        <v>373363.35</v>
      </c>
      <c r="U338" s="3"/>
      <c r="V338" s="24">
        <v>373363.35</v>
      </c>
      <c r="W338" s="15">
        <v>21293.42</v>
      </c>
      <c r="X338" s="15">
        <v>7198.39</v>
      </c>
      <c r="Y338" s="25">
        <v>22439.54</v>
      </c>
      <c r="Z338" s="16">
        <v>1427656</v>
      </c>
      <c r="AA338" s="16">
        <v>555336.96</v>
      </c>
      <c r="AB338" s="16"/>
      <c r="AC338" s="16">
        <v>321054.05</v>
      </c>
      <c r="AD338" s="16"/>
      <c r="AE338" s="16"/>
      <c r="AF338" s="26">
        <v>2728341.71</v>
      </c>
      <c r="AG338" s="4">
        <v>3374400</v>
      </c>
      <c r="AH338" s="4"/>
      <c r="AI338" s="4">
        <v>2759500</v>
      </c>
      <c r="AJ338" s="4">
        <v>4041300</v>
      </c>
      <c r="AK338" s="4"/>
      <c r="AL338" s="4">
        <v>269500</v>
      </c>
      <c r="AM338" s="5">
        <v>10444700</v>
      </c>
      <c r="AN338" s="17">
        <v>203609.8</v>
      </c>
      <c r="AO338" s="17">
        <v>226508</v>
      </c>
      <c r="AP338" s="17">
        <v>58000</v>
      </c>
      <c r="AQ338" s="27">
        <v>488117.8</v>
      </c>
      <c r="AR338" s="4">
        <v>1250</v>
      </c>
      <c r="AS338" s="4">
        <v>10500</v>
      </c>
      <c r="AT338" s="4"/>
      <c r="AU338" s="4"/>
      <c r="AV338" s="4"/>
      <c r="AW338" s="4"/>
      <c r="AX338" s="4"/>
      <c r="AY338" s="4"/>
      <c r="AZ338" s="4"/>
      <c r="BA338" s="4"/>
      <c r="BB338" s="4"/>
      <c r="BC338" s="4"/>
      <c r="BD338" s="4"/>
      <c r="BE338" s="4"/>
      <c r="BF338" s="4"/>
      <c r="BG338" s="4"/>
      <c r="BH338" s="4"/>
      <c r="BI338" s="4"/>
      <c r="BJ338" s="4">
        <v>0</v>
      </c>
      <c r="BK338" s="4"/>
      <c r="BL338" s="17"/>
      <c r="BM338" s="4"/>
      <c r="BN338" s="3"/>
      <c r="BO338" s="3"/>
      <c r="BP338" s="18">
        <v>0.242</v>
      </c>
      <c r="BQ338" s="18">
        <v>0.014</v>
      </c>
      <c r="BR338" s="18">
        <v>0.005</v>
      </c>
      <c r="BS338" s="18">
        <v>0.013999999999999999</v>
      </c>
      <c r="BT338" s="18">
        <v>0.926</v>
      </c>
      <c r="BU338" s="18">
        <v>0.36</v>
      </c>
      <c r="BV338" s="18">
        <v>0</v>
      </c>
      <c r="BW338" s="18">
        <v>0.208</v>
      </c>
      <c r="BX338" s="18">
        <v>0</v>
      </c>
      <c r="BY338" s="18">
        <v>0</v>
      </c>
      <c r="BZ338" s="18">
        <v>1.769</v>
      </c>
      <c r="CA338" s="19">
        <v>104.98</v>
      </c>
      <c r="CB338" s="18">
        <v>1.8389334661693009</v>
      </c>
      <c r="CC338" s="3"/>
      <c r="CD338" s="11"/>
      <c r="CE338" s="8"/>
    </row>
    <row r="339" spans="1:83" ht="17.25" customHeight="1">
      <c r="A339" s="20" t="s">
        <v>700</v>
      </c>
      <c r="B339" s="20" t="s">
        <v>701</v>
      </c>
      <c r="C339" s="20" t="s">
        <v>671</v>
      </c>
      <c r="D339" s="21">
        <v>543775100</v>
      </c>
      <c r="E339" s="21">
        <v>528693100</v>
      </c>
      <c r="F339" s="6">
        <v>1072468200</v>
      </c>
      <c r="G339" s="9">
        <v>4151700</v>
      </c>
      <c r="H339" s="9">
        <v>1068316500</v>
      </c>
      <c r="I339" s="12">
        <v>9917155</v>
      </c>
      <c r="J339" s="6">
        <v>1078233655</v>
      </c>
      <c r="K339" s="22">
        <v>2.31</v>
      </c>
      <c r="L339" s="10">
        <v>89.43</v>
      </c>
      <c r="M339" s="23"/>
      <c r="N339" s="12"/>
      <c r="O339" s="13">
        <v>136283509</v>
      </c>
      <c r="P339" s="6">
        <f t="shared" si="19"/>
        <v>1214517164</v>
      </c>
      <c r="Q339" s="7">
        <v>3056346.57</v>
      </c>
      <c r="R339" s="7">
        <v>0</v>
      </c>
      <c r="S339" s="14">
        <v>-3778.2</v>
      </c>
      <c r="T339" s="14">
        <f t="shared" si="20"/>
        <v>3052568.3699999996</v>
      </c>
      <c r="U339" s="3"/>
      <c r="V339" s="24">
        <v>3052568.3699999996</v>
      </c>
      <c r="W339" s="15"/>
      <c r="X339" s="15"/>
      <c r="Y339" s="25">
        <v>183446.37</v>
      </c>
      <c r="Z339" s="16">
        <v>8726024</v>
      </c>
      <c r="AA339" s="16">
        <v>4072130.84</v>
      </c>
      <c r="AB339" s="16"/>
      <c r="AC339" s="16">
        <v>8461225.55</v>
      </c>
      <c r="AD339" s="16"/>
      <c r="AE339" s="16">
        <v>401710</v>
      </c>
      <c r="AF339" s="26">
        <v>24897105.130000003</v>
      </c>
      <c r="AG339" s="4">
        <v>42708900</v>
      </c>
      <c r="AH339" s="4">
        <v>6001200</v>
      </c>
      <c r="AI339" s="4">
        <v>92788000</v>
      </c>
      <c r="AJ339" s="4">
        <v>33156000</v>
      </c>
      <c r="AK339" s="4">
        <v>974700</v>
      </c>
      <c r="AL339" s="4">
        <v>30637800</v>
      </c>
      <c r="AM339" s="5">
        <v>206266600</v>
      </c>
      <c r="AN339" s="17">
        <v>1536617</v>
      </c>
      <c r="AO339" s="17">
        <v>3879967.25</v>
      </c>
      <c r="AP339" s="17">
        <v>550000</v>
      </c>
      <c r="AQ339" s="27">
        <v>5966584.25</v>
      </c>
      <c r="AR339" s="4">
        <v>19500</v>
      </c>
      <c r="AS339" s="4">
        <v>63000</v>
      </c>
      <c r="AT339" s="4"/>
      <c r="AU339" s="4"/>
      <c r="AV339" s="4"/>
      <c r="AW339" s="4"/>
      <c r="AX339" s="4"/>
      <c r="AY339" s="4"/>
      <c r="AZ339" s="4"/>
      <c r="BA339" s="4"/>
      <c r="BB339" s="4"/>
      <c r="BC339" s="4">
        <v>964100</v>
      </c>
      <c r="BD339" s="4"/>
      <c r="BE339" s="4"/>
      <c r="BF339" s="4"/>
      <c r="BG339" s="4"/>
      <c r="BH339" s="4"/>
      <c r="BI339" s="4">
        <v>3187600</v>
      </c>
      <c r="BJ339" s="4">
        <v>4151700</v>
      </c>
      <c r="BK339" s="4"/>
      <c r="BL339" s="17"/>
      <c r="BM339" s="4"/>
      <c r="BN339" s="3"/>
      <c r="BO339" s="3"/>
      <c r="BP339" s="18">
        <v>0.283</v>
      </c>
      <c r="BQ339" s="18">
        <v>0</v>
      </c>
      <c r="BR339" s="18">
        <v>0</v>
      </c>
      <c r="BS339" s="18">
        <v>0.017</v>
      </c>
      <c r="BT339" s="18">
        <v>0.81</v>
      </c>
      <c r="BU339" s="18">
        <v>0.378</v>
      </c>
      <c r="BV339" s="18">
        <v>0</v>
      </c>
      <c r="BW339" s="18">
        <v>0.785</v>
      </c>
      <c r="BX339" s="18">
        <v>0</v>
      </c>
      <c r="BY339" s="18">
        <v>0.037</v>
      </c>
      <c r="BZ339" s="18">
        <v>2.31</v>
      </c>
      <c r="CA339" s="19">
        <v>89.43</v>
      </c>
      <c r="CB339" s="18">
        <v>2.049959100454508</v>
      </c>
      <c r="CC339" s="3"/>
      <c r="CD339" s="11"/>
      <c r="CE339" s="8"/>
    </row>
    <row r="340" spans="1:83" ht="17.25" customHeight="1">
      <c r="A340" s="20" t="s">
        <v>702</v>
      </c>
      <c r="B340" s="20" t="s">
        <v>703</v>
      </c>
      <c r="C340" s="20" t="s">
        <v>671</v>
      </c>
      <c r="D340" s="21">
        <v>2463996400</v>
      </c>
      <c r="E340" s="21">
        <v>3653972000</v>
      </c>
      <c r="F340" s="6">
        <v>6117968400</v>
      </c>
      <c r="G340" s="9"/>
      <c r="H340" s="9">
        <v>6117968400</v>
      </c>
      <c r="I340" s="12">
        <v>41218304</v>
      </c>
      <c r="J340" s="6">
        <v>6159186704</v>
      </c>
      <c r="K340" s="22">
        <v>1.96</v>
      </c>
      <c r="L340" s="10">
        <v>96.71</v>
      </c>
      <c r="M340" s="23"/>
      <c r="N340" s="12"/>
      <c r="O340" s="13">
        <v>221568157</v>
      </c>
      <c r="P340" s="6">
        <f t="shared" si="19"/>
        <v>6380754861</v>
      </c>
      <c r="Q340" s="7">
        <v>16057243.819999998</v>
      </c>
      <c r="R340" s="7">
        <v>0</v>
      </c>
      <c r="S340" s="14">
        <v>-62199.33</v>
      </c>
      <c r="T340" s="14">
        <f t="shared" si="20"/>
        <v>15995044.489999998</v>
      </c>
      <c r="U340" s="3"/>
      <c r="V340" s="24">
        <v>15995044.489999998</v>
      </c>
      <c r="W340" s="15">
        <v>912059</v>
      </c>
      <c r="X340" s="15"/>
      <c r="Y340" s="25">
        <v>961054.59</v>
      </c>
      <c r="Z340" s="16">
        <v>59506898</v>
      </c>
      <c r="AA340" s="16">
        <v>24550632.7</v>
      </c>
      <c r="AB340" s="16"/>
      <c r="AC340" s="16">
        <v>16890000</v>
      </c>
      <c r="AD340" s="16">
        <v>1847756.01</v>
      </c>
      <c r="AE340" s="16"/>
      <c r="AF340" s="26">
        <v>120663444.79</v>
      </c>
      <c r="AG340" s="4">
        <v>116242800</v>
      </c>
      <c r="AH340" s="4">
        <v>10540000</v>
      </c>
      <c r="AI340" s="4">
        <v>408617200</v>
      </c>
      <c r="AJ340" s="4">
        <v>23339600</v>
      </c>
      <c r="AK340" s="4">
        <v>16044400</v>
      </c>
      <c r="AL340" s="4">
        <v>134190700</v>
      </c>
      <c r="AM340" s="5">
        <v>708974700</v>
      </c>
      <c r="AN340" s="17">
        <v>6481576</v>
      </c>
      <c r="AO340" s="17">
        <v>13339758.06</v>
      </c>
      <c r="AP340" s="17">
        <v>1100000</v>
      </c>
      <c r="AQ340" s="27">
        <v>20921334.060000002</v>
      </c>
      <c r="AR340" s="4">
        <v>57000</v>
      </c>
      <c r="AS340" s="4">
        <v>220750</v>
      </c>
      <c r="AT340" s="4"/>
      <c r="AU340" s="4"/>
      <c r="AV340" s="4"/>
      <c r="AW340" s="4"/>
      <c r="AX340" s="4"/>
      <c r="AY340" s="4"/>
      <c r="AZ340" s="4"/>
      <c r="BA340" s="4"/>
      <c r="BB340" s="4"/>
      <c r="BC340" s="4"/>
      <c r="BD340" s="4">
        <v>247500</v>
      </c>
      <c r="BE340" s="4"/>
      <c r="BF340" s="4"/>
      <c r="BG340" s="4"/>
      <c r="BH340" s="4"/>
      <c r="BI340" s="4">
        <v>35600</v>
      </c>
      <c r="BJ340" s="4">
        <v>283100</v>
      </c>
      <c r="BK340" s="4"/>
      <c r="BL340" s="17"/>
      <c r="BM340" s="4"/>
      <c r="BN340" s="3"/>
      <c r="BO340" s="3"/>
      <c r="BP340" s="18">
        <v>0.26</v>
      </c>
      <c r="BQ340" s="18">
        <v>0.015</v>
      </c>
      <c r="BR340" s="18">
        <v>0</v>
      </c>
      <c r="BS340" s="18">
        <v>0.016</v>
      </c>
      <c r="BT340" s="18">
        <v>0.966</v>
      </c>
      <c r="BU340" s="18">
        <v>0.399</v>
      </c>
      <c r="BV340" s="18">
        <v>0</v>
      </c>
      <c r="BW340" s="18">
        <v>0.274</v>
      </c>
      <c r="BX340" s="18">
        <v>0.03</v>
      </c>
      <c r="BY340" s="18">
        <v>0</v>
      </c>
      <c r="BZ340" s="18">
        <v>1.96</v>
      </c>
      <c r="CA340" s="19">
        <v>96.71</v>
      </c>
      <c r="CB340" s="18">
        <v>1.8910528208427282</v>
      </c>
      <c r="CC340" s="3"/>
      <c r="CD340" s="11"/>
      <c r="CE340" s="8"/>
    </row>
    <row r="341" spans="1:83" ht="17.25" customHeight="1">
      <c r="A341" s="20" t="s">
        <v>706</v>
      </c>
      <c r="B341" s="20" t="s">
        <v>707</v>
      </c>
      <c r="C341" s="20" t="s">
        <v>671</v>
      </c>
      <c r="D341" s="21">
        <v>327710600</v>
      </c>
      <c r="E341" s="21">
        <v>279953100</v>
      </c>
      <c r="F341" s="6">
        <v>607663700</v>
      </c>
      <c r="G341" s="9">
        <v>283100</v>
      </c>
      <c r="H341" s="9">
        <v>607380600</v>
      </c>
      <c r="I341" s="12">
        <v>385327</v>
      </c>
      <c r="J341" s="6">
        <v>607765927</v>
      </c>
      <c r="K341" s="22">
        <v>2.436</v>
      </c>
      <c r="L341" s="10">
        <v>82.61</v>
      </c>
      <c r="M341" s="23"/>
      <c r="N341" s="12"/>
      <c r="O341" s="13">
        <v>129307343</v>
      </c>
      <c r="P341" s="6">
        <f t="shared" si="19"/>
        <v>737073270</v>
      </c>
      <c r="Q341" s="7">
        <v>1854853.46</v>
      </c>
      <c r="R341" s="7">
        <v>0</v>
      </c>
      <c r="S341" s="14">
        <v>-19291.07</v>
      </c>
      <c r="T341" s="14">
        <f t="shared" si="20"/>
        <v>1835562.39</v>
      </c>
      <c r="U341" s="3"/>
      <c r="V341" s="24">
        <v>1835562.39</v>
      </c>
      <c r="W341" s="15">
        <v>104659.56</v>
      </c>
      <c r="X341" s="15"/>
      <c r="Y341" s="25">
        <v>110297.83</v>
      </c>
      <c r="Z341" s="16">
        <v>3035282</v>
      </c>
      <c r="AA341" s="16">
        <v>4119918.83</v>
      </c>
      <c r="AB341" s="16"/>
      <c r="AC341" s="16">
        <v>5568915.35</v>
      </c>
      <c r="AD341" s="16">
        <v>30388.3</v>
      </c>
      <c r="AE341" s="16"/>
      <c r="AF341" s="26">
        <v>14805024.26</v>
      </c>
      <c r="AG341" s="4">
        <v>20019900</v>
      </c>
      <c r="AH341" s="4"/>
      <c r="AI341" s="4">
        <v>11588900</v>
      </c>
      <c r="AJ341" s="4">
        <v>5933300</v>
      </c>
      <c r="AK341" s="4">
        <v>69600</v>
      </c>
      <c r="AL341" s="4">
        <v>23144100</v>
      </c>
      <c r="AM341" s="5">
        <v>60755800</v>
      </c>
      <c r="AN341" s="17">
        <v>953000</v>
      </c>
      <c r="AO341" s="17">
        <v>1040729.94</v>
      </c>
      <c r="AP341" s="17">
        <v>435000</v>
      </c>
      <c r="AQ341" s="27">
        <v>2428729.94</v>
      </c>
      <c r="AR341" s="4">
        <v>53500</v>
      </c>
      <c r="AS341" s="4">
        <v>36250</v>
      </c>
      <c r="AT341" s="4"/>
      <c r="AU341" s="4"/>
      <c r="AV341" s="4"/>
      <c r="AW341" s="4"/>
      <c r="AX341" s="4"/>
      <c r="AY341" s="4"/>
      <c r="AZ341" s="4"/>
      <c r="BA341" s="4"/>
      <c r="BB341" s="4"/>
      <c r="BC341" s="4"/>
      <c r="BD341" s="4"/>
      <c r="BE341" s="4"/>
      <c r="BF341" s="4"/>
      <c r="BG341" s="4"/>
      <c r="BH341" s="4"/>
      <c r="BI341" s="4"/>
      <c r="BJ341" s="4">
        <v>0</v>
      </c>
      <c r="BK341" s="4"/>
      <c r="BL341" s="17"/>
      <c r="BM341" s="4"/>
      <c r="BN341" s="3"/>
      <c r="BO341" s="3"/>
      <c r="BP341" s="18">
        <v>0.302</v>
      </c>
      <c r="BQ341" s="18">
        <v>0.017</v>
      </c>
      <c r="BR341" s="18">
        <v>0</v>
      </c>
      <c r="BS341" s="18">
        <v>0.018</v>
      </c>
      <c r="BT341" s="18">
        <v>0.5</v>
      </c>
      <c r="BU341" s="18">
        <v>0.678</v>
      </c>
      <c r="BV341" s="18">
        <v>0</v>
      </c>
      <c r="BW341" s="18">
        <v>0.916</v>
      </c>
      <c r="BX341" s="18">
        <v>0.005</v>
      </c>
      <c r="BY341" s="18">
        <v>0</v>
      </c>
      <c r="BZ341" s="18">
        <v>2.436</v>
      </c>
      <c r="CA341" s="19">
        <v>82.61</v>
      </c>
      <c r="CB341" s="18">
        <v>2.0086231400034356</v>
      </c>
      <c r="CC341" s="3"/>
      <c r="CD341" s="11"/>
      <c r="CE341" s="8"/>
    </row>
    <row r="342" spans="1:83" ht="17.25" customHeight="1">
      <c r="A342" s="20" t="s">
        <v>708</v>
      </c>
      <c r="B342" s="20" t="s">
        <v>709</v>
      </c>
      <c r="C342" s="20" t="s">
        <v>671</v>
      </c>
      <c r="D342" s="21">
        <v>1871409000</v>
      </c>
      <c r="E342" s="21">
        <v>1960187400</v>
      </c>
      <c r="F342" s="6">
        <v>3831596400</v>
      </c>
      <c r="G342" s="9"/>
      <c r="H342" s="9">
        <v>3831596400</v>
      </c>
      <c r="I342" s="12">
        <v>7757167</v>
      </c>
      <c r="J342" s="6">
        <v>3839353567</v>
      </c>
      <c r="K342" s="22">
        <v>1.9609999999999999</v>
      </c>
      <c r="L342" s="10">
        <v>89.54</v>
      </c>
      <c r="M342" s="23"/>
      <c r="N342" s="12"/>
      <c r="O342" s="13">
        <v>472381471</v>
      </c>
      <c r="P342" s="6">
        <f t="shared" si="19"/>
        <v>4311735038</v>
      </c>
      <c r="Q342" s="7">
        <v>10850531.370000001</v>
      </c>
      <c r="R342" s="7">
        <v>0</v>
      </c>
      <c r="S342" s="14">
        <v>-37158.86</v>
      </c>
      <c r="T342" s="14">
        <f t="shared" si="20"/>
        <v>10813372.510000002</v>
      </c>
      <c r="U342" s="3"/>
      <c r="V342" s="24">
        <v>10813372.510000002</v>
      </c>
      <c r="W342" s="15">
        <v>616640.46</v>
      </c>
      <c r="X342" s="15"/>
      <c r="Y342" s="25">
        <v>649740.52</v>
      </c>
      <c r="Z342" s="16">
        <v>50294229</v>
      </c>
      <c r="AA342" s="16"/>
      <c r="AB342" s="16"/>
      <c r="AC342" s="16">
        <v>11944914.95</v>
      </c>
      <c r="AD342" s="16">
        <v>959838.39</v>
      </c>
      <c r="AE342" s="16"/>
      <c r="AF342" s="26">
        <v>75278735.83</v>
      </c>
      <c r="AG342" s="4">
        <v>53944200</v>
      </c>
      <c r="AH342" s="4">
        <v>18888900</v>
      </c>
      <c r="AI342" s="4">
        <v>193595100</v>
      </c>
      <c r="AJ342" s="4">
        <v>16405400</v>
      </c>
      <c r="AK342" s="4">
        <v>7952000</v>
      </c>
      <c r="AL342" s="4">
        <v>96607900</v>
      </c>
      <c r="AM342" s="5">
        <v>387393500</v>
      </c>
      <c r="AN342" s="17">
        <v>3884572</v>
      </c>
      <c r="AO342" s="17">
        <v>3520013.05</v>
      </c>
      <c r="AP342" s="17">
        <v>673500</v>
      </c>
      <c r="AQ342" s="27">
        <v>8078085.05</v>
      </c>
      <c r="AR342" s="4">
        <v>11500</v>
      </c>
      <c r="AS342" s="4">
        <v>93500</v>
      </c>
      <c r="AT342" s="4"/>
      <c r="AU342" s="4"/>
      <c r="AV342" s="4"/>
      <c r="AW342" s="4"/>
      <c r="AX342" s="4"/>
      <c r="AY342" s="4"/>
      <c r="AZ342" s="4"/>
      <c r="BA342" s="4"/>
      <c r="BB342" s="4"/>
      <c r="BC342" s="4"/>
      <c r="BD342" s="4"/>
      <c r="BE342" s="4"/>
      <c r="BF342" s="4"/>
      <c r="BG342" s="4"/>
      <c r="BH342" s="4"/>
      <c r="BI342" s="4"/>
      <c r="BJ342" s="4">
        <v>0</v>
      </c>
      <c r="BK342" s="4"/>
      <c r="BL342" s="17"/>
      <c r="BM342" s="4"/>
      <c r="BN342" s="3"/>
      <c r="BO342" s="3"/>
      <c r="BP342" s="18">
        <v>0.282</v>
      </c>
      <c r="BQ342" s="18">
        <v>0.016</v>
      </c>
      <c r="BR342" s="18">
        <v>0</v>
      </c>
      <c r="BS342" s="18">
        <v>0.017</v>
      </c>
      <c r="BT342" s="18">
        <v>1.31</v>
      </c>
      <c r="BU342" s="18">
        <v>0</v>
      </c>
      <c r="BV342" s="18">
        <v>0</v>
      </c>
      <c r="BW342" s="18">
        <v>0.311</v>
      </c>
      <c r="BX342" s="18">
        <v>0.025</v>
      </c>
      <c r="BY342" s="18">
        <v>0</v>
      </c>
      <c r="BZ342" s="18">
        <v>1.9609999999999999</v>
      </c>
      <c r="CA342" s="19">
        <v>89.54</v>
      </c>
      <c r="CB342" s="18">
        <v>1.7459035670456706</v>
      </c>
      <c r="CC342" s="3"/>
      <c r="CD342" s="11"/>
      <c r="CE342" s="8"/>
    </row>
    <row r="343" spans="1:83" ht="17.25" customHeight="1">
      <c r="A343" s="20" t="s">
        <v>710</v>
      </c>
      <c r="B343" s="20" t="s">
        <v>711</v>
      </c>
      <c r="C343" s="20" t="s">
        <v>671</v>
      </c>
      <c r="D343" s="21">
        <v>3830840345</v>
      </c>
      <c r="E343" s="21">
        <v>3033324695</v>
      </c>
      <c r="F343" s="6">
        <v>6864165040</v>
      </c>
      <c r="G343" s="9"/>
      <c r="H343" s="9">
        <v>6864165040</v>
      </c>
      <c r="I343" s="12">
        <v>11110173</v>
      </c>
      <c r="J343" s="6">
        <v>6875275213</v>
      </c>
      <c r="K343" s="22">
        <v>2.07</v>
      </c>
      <c r="L343" s="10">
        <v>102.1</v>
      </c>
      <c r="M343" s="23"/>
      <c r="N343" s="12"/>
      <c r="O343" s="13">
        <v>-129236211</v>
      </c>
      <c r="P343" s="6">
        <f t="shared" si="19"/>
        <v>6746039002</v>
      </c>
      <c r="Q343" s="7">
        <v>16976485.599999998</v>
      </c>
      <c r="R343" s="7">
        <v>0</v>
      </c>
      <c r="S343" s="14">
        <v>-101937.96</v>
      </c>
      <c r="T343" s="14">
        <f t="shared" si="20"/>
        <v>16874547.639999997</v>
      </c>
      <c r="U343" s="3"/>
      <c r="V343" s="24">
        <v>16874547.639999997</v>
      </c>
      <c r="W343" s="15">
        <v>962311.8</v>
      </c>
      <c r="X343" s="15">
        <v>325200.76</v>
      </c>
      <c r="Y343" s="25">
        <v>1013986.67</v>
      </c>
      <c r="Z343" s="16">
        <v>71271161</v>
      </c>
      <c r="AA343" s="16">
        <v>26156755.98</v>
      </c>
      <c r="AB343" s="16"/>
      <c r="AC343" s="16">
        <v>24325000</v>
      </c>
      <c r="AD343" s="16">
        <v>1372833</v>
      </c>
      <c r="AE343" s="16"/>
      <c r="AF343" s="26">
        <v>142301796.85000002</v>
      </c>
      <c r="AG343" s="4">
        <v>117165700</v>
      </c>
      <c r="AH343" s="4">
        <v>7944600</v>
      </c>
      <c r="AI343" s="4">
        <v>283426300</v>
      </c>
      <c r="AJ343" s="4">
        <v>42652800</v>
      </c>
      <c r="AK343" s="4">
        <v>1156000</v>
      </c>
      <c r="AL343" s="4">
        <v>96182700</v>
      </c>
      <c r="AM343" s="5">
        <v>548528100</v>
      </c>
      <c r="AN343" s="17">
        <v>2649901</v>
      </c>
      <c r="AO343" s="17">
        <v>13841679.37</v>
      </c>
      <c r="AP343" s="17">
        <v>3237242</v>
      </c>
      <c r="AQ343" s="27">
        <v>19728822.369999997</v>
      </c>
      <c r="AR343" s="4">
        <v>87750</v>
      </c>
      <c r="AS343" s="4">
        <v>338000</v>
      </c>
      <c r="AT343" s="4"/>
      <c r="AU343" s="4"/>
      <c r="AV343" s="4"/>
      <c r="AW343" s="4"/>
      <c r="AX343" s="4"/>
      <c r="AY343" s="4"/>
      <c r="AZ343" s="4"/>
      <c r="BA343" s="4"/>
      <c r="BB343" s="4"/>
      <c r="BC343" s="4"/>
      <c r="BD343" s="4"/>
      <c r="BE343" s="4"/>
      <c r="BF343" s="4"/>
      <c r="BG343" s="4"/>
      <c r="BH343" s="4"/>
      <c r="BI343" s="4"/>
      <c r="BJ343" s="4">
        <v>0</v>
      </c>
      <c r="BK343" s="4"/>
      <c r="BL343" s="17"/>
      <c r="BM343" s="4"/>
      <c r="BN343" s="3"/>
      <c r="BO343" s="3"/>
      <c r="BP343" s="18">
        <v>0.245</v>
      </c>
      <c r="BQ343" s="18">
        <v>0.014</v>
      </c>
      <c r="BR343" s="18">
        <v>0.005</v>
      </c>
      <c r="BS343" s="18">
        <v>0.015</v>
      </c>
      <c r="BT343" s="18">
        <v>1.037</v>
      </c>
      <c r="BU343" s="18">
        <v>0.38</v>
      </c>
      <c r="BV343" s="18">
        <v>0</v>
      </c>
      <c r="BW343" s="18">
        <v>0.354</v>
      </c>
      <c r="BX343" s="18">
        <v>0.02</v>
      </c>
      <c r="BY343" s="18">
        <v>0</v>
      </c>
      <c r="BZ343" s="18">
        <v>2.07</v>
      </c>
      <c r="CA343" s="19">
        <v>102.1</v>
      </c>
      <c r="CB343" s="18">
        <v>2.1094126020885997</v>
      </c>
      <c r="CC343" s="3"/>
      <c r="CD343" s="11"/>
      <c r="CE343" s="8"/>
    </row>
    <row r="344" spans="1:83" ht="17.25" customHeight="1">
      <c r="A344" s="20" t="s">
        <v>712</v>
      </c>
      <c r="B344" s="20" t="s">
        <v>713</v>
      </c>
      <c r="C344" s="20" t="s">
        <v>671</v>
      </c>
      <c r="D344" s="21">
        <v>107470600</v>
      </c>
      <c r="E344" s="21">
        <v>92458400</v>
      </c>
      <c r="F344" s="6">
        <v>199929000</v>
      </c>
      <c r="G344" s="9"/>
      <c r="H344" s="9">
        <v>199929000</v>
      </c>
      <c r="I344" s="12">
        <v>63739</v>
      </c>
      <c r="J344" s="6">
        <v>199992739</v>
      </c>
      <c r="K344" s="22">
        <v>1.521</v>
      </c>
      <c r="L344" s="10">
        <v>69.74</v>
      </c>
      <c r="M344" s="23"/>
      <c r="N344" s="12"/>
      <c r="O344" s="13">
        <v>86749972</v>
      </c>
      <c r="P344" s="6">
        <f t="shared" si="19"/>
        <v>286742711</v>
      </c>
      <c r="Q344" s="7">
        <v>721591.37</v>
      </c>
      <c r="R344" s="7">
        <v>0</v>
      </c>
      <c r="S344" s="14">
        <v>-1309.71</v>
      </c>
      <c r="T344" s="14">
        <f t="shared" si="20"/>
        <v>720281.66</v>
      </c>
      <c r="U344" s="3"/>
      <c r="V344" s="24">
        <v>720281.66</v>
      </c>
      <c r="W344" s="15">
        <v>41077.15</v>
      </c>
      <c r="X344" s="15"/>
      <c r="Y344" s="25">
        <v>43288.61</v>
      </c>
      <c r="Z344" s="16">
        <v>429059</v>
      </c>
      <c r="AA344" s="16"/>
      <c r="AB344" s="16"/>
      <c r="AC344" s="16">
        <v>1806213.49</v>
      </c>
      <c r="AD344" s="16"/>
      <c r="AE344" s="16"/>
      <c r="AF344" s="26">
        <v>3039919.91</v>
      </c>
      <c r="AG344" s="4"/>
      <c r="AH344" s="4">
        <v>4200</v>
      </c>
      <c r="AI344" s="4">
        <v>3069400</v>
      </c>
      <c r="AJ344" s="4"/>
      <c r="AK344" s="4"/>
      <c r="AL344" s="4">
        <v>1365500</v>
      </c>
      <c r="AM344" s="5">
        <v>4439100</v>
      </c>
      <c r="AN344" s="17">
        <v>249081.17</v>
      </c>
      <c r="AO344" s="17">
        <v>195417.69</v>
      </c>
      <c r="AP344" s="17">
        <v>13863.74</v>
      </c>
      <c r="AQ344" s="27">
        <v>458362.6</v>
      </c>
      <c r="AR344" s="4">
        <v>500</v>
      </c>
      <c r="AS344" s="4">
        <v>14750</v>
      </c>
      <c r="AT344" s="4"/>
      <c r="AU344" s="4"/>
      <c r="AV344" s="4"/>
      <c r="AW344" s="4"/>
      <c r="AX344" s="4"/>
      <c r="AY344" s="4"/>
      <c r="AZ344" s="4"/>
      <c r="BA344" s="4"/>
      <c r="BB344" s="4"/>
      <c r="BC344" s="4"/>
      <c r="BD344" s="4"/>
      <c r="BE344" s="4"/>
      <c r="BF344" s="4"/>
      <c r="BG344" s="4"/>
      <c r="BH344" s="4"/>
      <c r="BI344" s="4"/>
      <c r="BJ344" s="4">
        <v>0</v>
      </c>
      <c r="BK344" s="4"/>
      <c r="BL344" s="17"/>
      <c r="BM344" s="4"/>
      <c r="BN344" s="3"/>
      <c r="BO344" s="3"/>
      <c r="BP344" s="18">
        <v>0.36</v>
      </c>
      <c r="BQ344" s="18">
        <v>0.021</v>
      </c>
      <c r="BR344" s="18">
        <v>0</v>
      </c>
      <c r="BS344" s="18">
        <v>0.022</v>
      </c>
      <c r="BT344" s="18">
        <v>0.215</v>
      </c>
      <c r="BU344" s="18">
        <v>0</v>
      </c>
      <c r="BV344" s="18">
        <v>0</v>
      </c>
      <c r="BW344" s="18">
        <v>0.903</v>
      </c>
      <c r="BX344" s="18">
        <v>0</v>
      </c>
      <c r="BY344" s="18">
        <v>0</v>
      </c>
      <c r="BZ344" s="18">
        <v>1.521</v>
      </c>
      <c r="CA344" s="19">
        <v>69.74</v>
      </c>
      <c r="CB344" s="18">
        <v>1.0601559493521004</v>
      </c>
      <c r="CC344" s="3"/>
      <c r="CD344" s="11"/>
      <c r="CE344" s="8"/>
    </row>
    <row r="345" spans="1:83" ht="17.25" customHeight="1">
      <c r="A345" s="20" t="s">
        <v>714</v>
      </c>
      <c r="B345" s="20" t="s">
        <v>715</v>
      </c>
      <c r="C345" s="20" t="s">
        <v>671</v>
      </c>
      <c r="D345" s="21">
        <v>205626600</v>
      </c>
      <c r="E345" s="21">
        <v>315647200</v>
      </c>
      <c r="F345" s="6">
        <v>521273800</v>
      </c>
      <c r="G345" s="9">
        <v>622200</v>
      </c>
      <c r="H345" s="9">
        <v>520651600</v>
      </c>
      <c r="I345" s="12">
        <v>340421</v>
      </c>
      <c r="J345" s="6">
        <v>520992021</v>
      </c>
      <c r="K345" s="22">
        <v>3.242</v>
      </c>
      <c r="L345" s="10">
        <v>77.58</v>
      </c>
      <c r="M345" s="23"/>
      <c r="N345" s="12"/>
      <c r="O345" s="13">
        <v>153863281</v>
      </c>
      <c r="P345" s="6">
        <f t="shared" si="19"/>
        <v>674855302</v>
      </c>
      <c r="Q345" s="7">
        <v>1698281.22</v>
      </c>
      <c r="R345" s="7">
        <v>0</v>
      </c>
      <c r="S345" s="14">
        <v>-960.65</v>
      </c>
      <c r="T345" s="14">
        <f t="shared" si="20"/>
        <v>1697320.57</v>
      </c>
      <c r="U345" s="3"/>
      <c r="V345" s="24">
        <v>1697320.57</v>
      </c>
      <c r="W345" s="15">
        <v>96799.33</v>
      </c>
      <c r="X345" s="15"/>
      <c r="Y345" s="25">
        <v>102008.98</v>
      </c>
      <c r="Z345" s="16">
        <v>4809041</v>
      </c>
      <c r="AA345" s="16"/>
      <c r="AB345" s="16"/>
      <c r="AC345" s="16">
        <v>10180451.8</v>
      </c>
      <c r="AD345" s="16"/>
      <c r="AE345" s="16"/>
      <c r="AF345" s="26">
        <v>16885621.68</v>
      </c>
      <c r="AG345" s="4">
        <v>16269600</v>
      </c>
      <c r="AH345" s="4"/>
      <c r="AI345" s="4">
        <v>13421600</v>
      </c>
      <c r="AJ345" s="4">
        <v>10398800</v>
      </c>
      <c r="AK345" s="4">
        <v>464100</v>
      </c>
      <c r="AL345" s="4">
        <v>34960000</v>
      </c>
      <c r="AM345" s="5">
        <v>75514100</v>
      </c>
      <c r="AN345" s="17">
        <v>150000</v>
      </c>
      <c r="AO345" s="17">
        <v>3633163.89</v>
      </c>
      <c r="AP345" s="17">
        <v>665000</v>
      </c>
      <c r="AQ345" s="27">
        <v>4448163.890000001</v>
      </c>
      <c r="AR345" s="4">
        <v>30250</v>
      </c>
      <c r="AS345" s="4">
        <v>57500</v>
      </c>
      <c r="AT345" s="4"/>
      <c r="AU345" s="4"/>
      <c r="AV345" s="4"/>
      <c r="AW345" s="4"/>
      <c r="AX345" s="4"/>
      <c r="AY345" s="4"/>
      <c r="AZ345" s="4"/>
      <c r="BA345" s="4"/>
      <c r="BB345" s="4"/>
      <c r="BC345" s="4">
        <v>60000</v>
      </c>
      <c r="BD345" s="4"/>
      <c r="BE345" s="4"/>
      <c r="BF345" s="4"/>
      <c r="BG345" s="4"/>
      <c r="BH345" s="4"/>
      <c r="BI345" s="4">
        <v>562200</v>
      </c>
      <c r="BJ345" s="4">
        <v>622200</v>
      </c>
      <c r="BK345" s="4"/>
      <c r="BL345" s="17"/>
      <c r="BM345" s="4"/>
      <c r="BN345" s="3"/>
      <c r="BO345" s="3"/>
      <c r="BP345" s="18">
        <v>0.326</v>
      </c>
      <c r="BQ345" s="18">
        <v>0.019</v>
      </c>
      <c r="BR345" s="18">
        <v>0</v>
      </c>
      <c r="BS345" s="18">
        <v>0.02</v>
      </c>
      <c r="BT345" s="18">
        <v>0.923</v>
      </c>
      <c r="BU345" s="18">
        <v>0</v>
      </c>
      <c r="BV345" s="18">
        <v>0</v>
      </c>
      <c r="BW345" s="18">
        <v>1.954</v>
      </c>
      <c r="BX345" s="18">
        <v>0</v>
      </c>
      <c r="BY345" s="18">
        <v>0</v>
      </c>
      <c r="BZ345" s="18">
        <v>3.242</v>
      </c>
      <c r="CA345" s="19">
        <v>77.58</v>
      </c>
      <c r="CB345" s="18">
        <v>2.5021099530459048</v>
      </c>
      <c r="CC345" s="3"/>
      <c r="CD345" s="11"/>
      <c r="CE345" s="8"/>
    </row>
    <row r="346" spans="1:83" ht="17.25" customHeight="1">
      <c r="A346" s="20" t="s">
        <v>716</v>
      </c>
      <c r="B346" s="20" t="s">
        <v>717</v>
      </c>
      <c r="C346" s="20" t="s">
        <v>671</v>
      </c>
      <c r="D346" s="21">
        <v>371097800</v>
      </c>
      <c r="E346" s="21">
        <v>373105900</v>
      </c>
      <c r="F346" s="6">
        <v>744203700</v>
      </c>
      <c r="G346" s="9">
        <v>257600</v>
      </c>
      <c r="H346" s="9">
        <v>743946100</v>
      </c>
      <c r="I346" s="12">
        <v>6679815</v>
      </c>
      <c r="J346" s="6">
        <v>750625915</v>
      </c>
      <c r="K346" s="22">
        <v>2.1599999999999997</v>
      </c>
      <c r="L346" s="10">
        <v>102.25</v>
      </c>
      <c r="M346" s="23"/>
      <c r="N346" s="12"/>
      <c r="O346" s="13">
        <v>-11705548</v>
      </c>
      <c r="P346" s="6">
        <f t="shared" si="19"/>
        <v>738920367</v>
      </c>
      <c r="Q346" s="7">
        <v>1859501.7</v>
      </c>
      <c r="R346" s="7">
        <v>0</v>
      </c>
      <c r="S346" s="14">
        <v>-15337.92</v>
      </c>
      <c r="T346" s="14">
        <f t="shared" si="20"/>
        <v>1844163.78</v>
      </c>
      <c r="U346" s="3"/>
      <c r="V346" s="24">
        <v>1844163.78</v>
      </c>
      <c r="W346" s="15"/>
      <c r="X346" s="15">
        <v>35850.89</v>
      </c>
      <c r="Y346" s="25">
        <v>110747.01</v>
      </c>
      <c r="Z346" s="16">
        <v>8443288</v>
      </c>
      <c r="AA346" s="16"/>
      <c r="AB346" s="16"/>
      <c r="AC346" s="16">
        <v>5340095.42</v>
      </c>
      <c r="AD346" s="16">
        <v>188677</v>
      </c>
      <c r="AE346" s="16">
        <v>246955</v>
      </c>
      <c r="AF346" s="26">
        <v>16209777.1</v>
      </c>
      <c r="AG346" s="4">
        <v>22307000</v>
      </c>
      <c r="AH346" s="4">
        <v>3935500</v>
      </c>
      <c r="AI346" s="4">
        <v>21063300</v>
      </c>
      <c r="AJ346" s="4">
        <v>51828300</v>
      </c>
      <c r="AK346" s="4">
        <v>7779000</v>
      </c>
      <c r="AL346" s="4">
        <v>33232200</v>
      </c>
      <c r="AM346" s="5">
        <v>140145300</v>
      </c>
      <c r="AN346" s="17">
        <v>218000</v>
      </c>
      <c r="AO346" s="17">
        <v>1970605.97</v>
      </c>
      <c r="AP346" s="17">
        <v>630000</v>
      </c>
      <c r="AQ346" s="27">
        <v>2818605.9699999997</v>
      </c>
      <c r="AR346" s="4">
        <v>14000</v>
      </c>
      <c r="AS346" s="4">
        <v>39000</v>
      </c>
      <c r="AT346" s="4"/>
      <c r="AU346" s="4"/>
      <c r="AV346" s="4"/>
      <c r="AW346" s="4"/>
      <c r="AX346" s="4"/>
      <c r="AY346" s="4"/>
      <c r="AZ346" s="4"/>
      <c r="BA346" s="4"/>
      <c r="BB346" s="4"/>
      <c r="BC346" s="4"/>
      <c r="BD346" s="4">
        <v>257600</v>
      </c>
      <c r="BE346" s="4"/>
      <c r="BF346" s="4"/>
      <c r="BG346" s="4"/>
      <c r="BH346" s="4"/>
      <c r="BI346" s="4"/>
      <c r="BJ346" s="4">
        <v>257600</v>
      </c>
      <c r="BK346" s="4"/>
      <c r="BL346" s="17"/>
      <c r="BM346" s="4"/>
      <c r="BN346" s="3"/>
      <c r="BO346" s="3"/>
      <c r="BP346" s="18">
        <v>0.246</v>
      </c>
      <c r="BQ346" s="18">
        <v>0</v>
      </c>
      <c r="BR346" s="18">
        <v>0.005</v>
      </c>
      <c r="BS346" s="18">
        <v>0.015</v>
      </c>
      <c r="BT346" s="18">
        <v>1.125</v>
      </c>
      <c r="BU346" s="18">
        <v>0</v>
      </c>
      <c r="BV346" s="18">
        <v>0</v>
      </c>
      <c r="BW346" s="18">
        <v>0.711</v>
      </c>
      <c r="BX346" s="18">
        <v>0.025</v>
      </c>
      <c r="BY346" s="18">
        <v>0.033</v>
      </c>
      <c r="BZ346" s="18">
        <v>2.1599999999999997</v>
      </c>
      <c r="CA346" s="19">
        <v>102.25</v>
      </c>
      <c r="CB346" s="18">
        <v>2.1937109631733835</v>
      </c>
      <c r="CC346" s="3"/>
      <c r="CD346" s="11"/>
      <c r="CE346" s="8"/>
    </row>
    <row r="347" spans="1:83" ht="17.25" customHeight="1">
      <c r="A347" s="20" t="s">
        <v>718</v>
      </c>
      <c r="B347" s="20" t="s">
        <v>719</v>
      </c>
      <c r="C347" s="20" t="s">
        <v>671</v>
      </c>
      <c r="D347" s="21">
        <v>532959100</v>
      </c>
      <c r="E347" s="21">
        <v>716812100</v>
      </c>
      <c r="F347" s="6">
        <v>1249771200</v>
      </c>
      <c r="G347" s="9"/>
      <c r="H347" s="9">
        <v>1249771200</v>
      </c>
      <c r="I347" s="12">
        <v>1021967</v>
      </c>
      <c r="J347" s="6">
        <v>1250793167</v>
      </c>
      <c r="K347" s="22">
        <v>2.299</v>
      </c>
      <c r="L347" s="10">
        <v>76.84</v>
      </c>
      <c r="M347" s="23"/>
      <c r="N347" s="12"/>
      <c r="O347" s="13">
        <v>379493208</v>
      </c>
      <c r="P347" s="6">
        <f t="shared" si="19"/>
        <v>1630286375</v>
      </c>
      <c r="Q347" s="7">
        <v>4102634.6199999996</v>
      </c>
      <c r="R347" s="7">
        <v>0</v>
      </c>
      <c r="S347" s="14">
        <v>-6532.56</v>
      </c>
      <c r="T347" s="14">
        <f t="shared" si="20"/>
        <v>4096102.0599999996</v>
      </c>
      <c r="U347" s="3"/>
      <c r="V347" s="24">
        <v>4096102.0599999996</v>
      </c>
      <c r="W347" s="15">
        <v>233596.49</v>
      </c>
      <c r="X347" s="15"/>
      <c r="Y347" s="25">
        <v>246163.87</v>
      </c>
      <c r="Z347" s="16">
        <v>11495603</v>
      </c>
      <c r="AA347" s="16">
        <v>6166259.87</v>
      </c>
      <c r="AB347" s="16"/>
      <c r="AC347" s="16">
        <v>6389898.48</v>
      </c>
      <c r="AD347" s="16">
        <v>125079.32</v>
      </c>
      <c r="AE347" s="16"/>
      <c r="AF347" s="26">
        <v>28752703.09</v>
      </c>
      <c r="AG347" s="4">
        <v>37546800</v>
      </c>
      <c r="AH347" s="4"/>
      <c r="AI347" s="4">
        <v>17043600</v>
      </c>
      <c r="AJ347" s="4">
        <v>5628600</v>
      </c>
      <c r="AK347" s="4">
        <v>2077500</v>
      </c>
      <c r="AL347" s="4">
        <v>5195200</v>
      </c>
      <c r="AM347" s="5">
        <v>67491700</v>
      </c>
      <c r="AN347" s="17">
        <v>2700000</v>
      </c>
      <c r="AO347" s="17">
        <v>746162</v>
      </c>
      <c r="AP347" s="17">
        <v>268826</v>
      </c>
      <c r="AQ347" s="27">
        <v>3714988</v>
      </c>
      <c r="AR347" s="4">
        <v>2000</v>
      </c>
      <c r="AS347" s="4">
        <v>61500</v>
      </c>
      <c r="AT347" s="4"/>
      <c r="AU347" s="4"/>
      <c r="AV347" s="4"/>
      <c r="AW347" s="4"/>
      <c r="AX347" s="4"/>
      <c r="AY347" s="4"/>
      <c r="AZ347" s="4"/>
      <c r="BA347" s="4"/>
      <c r="BB347" s="4"/>
      <c r="BC347" s="4"/>
      <c r="BD347" s="4"/>
      <c r="BE347" s="4"/>
      <c r="BF347" s="4"/>
      <c r="BG347" s="4"/>
      <c r="BH347" s="4"/>
      <c r="BI347" s="4"/>
      <c r="BJ347" s="4">
        <v>0</v>
      </c>
      <c r="BK347" s="4"/>
      <c r="BL347" s="17"/>
      <c r="BM347" s="4"/>
      <c r="BN347" s="3"/>
      <c r="BO347" s="3"/>
      <c r="BP347" s="18">
        <v>0.327</v>
      </c>
      <c r="BQ347" s="18">
        <v>0.019</v>
      </c>
      <c r="BR347" s="18">
        <v>0</v>
      </c>
      <c r="BS347" s="18">
        <v>0.02</v>
      </c>
      <c r="BT347" s="18">
        <v>0.919</v>
      </c>
      <c r="BU347" s="18">
        <v>0.493</v>
      </c>
      <c r="BV347" s="18">
        <v>0</v>
      </c>
      <c r="BW347" s="18">
        <v>0.511</v>
      </c>
      <c r="BX347" s="18">
        <v>0.01</v>
      </c>
      <c r="BY347" s="18">
        <v>0</v>
      </c>
      <c r="BZ347" s="18">
        <v>2.299</v>
      </c>
      <c r="CA347" s="19">
        <v>76.84</v>
      </c>
      <c r="CB347" s="18">
        <v>1.763659657034182</v>
      </c>
      <c r="CC347" s="3"/>
      <c r="CD347" s="11"/>
      <c r="CE347" s="8"/>
    </row>
    <row r="348" spans="1:83" ht="17.25" customHeight="1">
      <c r="A348" s="20" t="s">
        <v>720</v>
      </c>
      <c r="B348" s="20" t="s">
        <v>721</v>
      </c>
      <c r="C348" s="20" t="s">
        <v>671</v>
      </c>
      <c r="D348" s="21">
        <v>118348700</v>
      </c>
      <c r="E348" s="21">
        <v>38753100</v>
      </c>
      <c r="F348" s="6">
        <v>157101800</v>
      </c>
      <c r="G348" s="9"/>
      <c r="H348" s="9">
        <v>157101800</v>
      </c>
      <c r="I348" s="12">
        <v>77150</v>
      </c>
      <c r="J348" s="6">
        <v>157178950</v>
      </c>
      <c r="K348" s="22">
        <v>2.077</v>
      </c>
      <c r="L348" s="10">
        <v>80.18</v>
      </c>
      <c r="M348" s="23"/>
      <c r="N348" s="12"/>
      <c r="O348" s="13">
        <v>39111911</v>
      </c>
      <c r="P348" s="6">
        <f t="shared" si="19"/>
        <v>196290861</v>
      </c>
      <c r="Q348" s="7">
        <v>493968.23</v>
      </c>
      <c r="R348" s="7">
        <v>0</v>
      </c>
      <c r="S348" s="14">
        <v>-2815.02</v>
      </c>
      <c r="T348" s="14">
        <f t="shared" si="20"/>
        <v>491153.20999999996</v>
      </c>
      <c r="U348" s="3"/>
      <c r="V348" s="24">
        <v>491153.20999999996</v>
      </c>
      <c r="W348" s="15">
        <v>28011.88</v>
      </c>
      <c r="X348" s="15"/>
      <c r="Y348" s="25">
        <v>29515.93</v>
      </c>
      <c r="Z348" s="16"/>
      <c r="AA348" s="16">
        <v>2075498.96</v>
      </c>
      <c r="AB348" s="16"/>
      <c r="AC348" s="16">
        <v>631962</v>
      </c>
      <c r="AD348" s="16">
        <v>7946</v>
      </c>
      <c r="AE348" s="16"/>
      <c r="AF348" s="26">
        <v>3264087.98</v>
      </c>
      <c r="AG348" s="4"/>
      <c r="AH348" s="4"/>
      <c r="AI348" s="4">
        <v>1677800</v>
      </c>
      <c r="AJ348" s="4"/>
      <c r="AK348" s="4"/>
      <c r="AL348" s="4"/>
      <c r="AM348" s="5">
        <v>1677800</v>
      </c>
      <c r="AN348" s="17">
        <v>223201</v>
      </c>
      <c r="AO348" s="17">
        <v>203890.73</v>
      </c>
      <c r="AP348" s="17">
        <v>24000</v>
      </c>
      <c r="AQ348" s="27">
        <v>451091.73</v>
      </c>
      <c r="AR348" s="4"/>
      <c r="AS348" s="4">
        <v>2500</v>
      </c>
      <c r="AT348" s="4"/>
      <c r="AU348" s="4"/>
      <c r="AV348" s="4"/>
      <c r="AW348" s="4"/>
      <c r="AX348" s="4"/>
      <c r="AY348" s="4"/>
      <c r="AZ348" s="4"/>
      <c r="BA348" s="4"/>
      <c r="BB348" s="4"/>
      <c r="BC348" s="4"/>
      <c r="BD348" s="4"/>
      <c r="BE348" s="4"/>
      <c r="BF348" s="4"/>
      <c r="BG348" s="4"/>
      <c r="BH348" s="4"/>
      <c r="BI348" s="4"/>
      <c r="BJ348" s="4">
        <v>0</v>
      </c>
      <c r="BK348" s="4"/>
      <c r="BL348" s="17"/>
      <c r="BM348" s="4"/>
      <c r="BN348" s="3"/>
      <c r="BO348" s="3"/>
      <c r="BP348" s="18">
        <v>0.313</v>
      </c>
      <c r="BQ348" s="18">
        <v>0.018</v>
      </c>
      <c r="BR348" s="18">
        <v>0</v>
      </c>
      <c r="BS348" s="18">
        <v>0.019</v>
      </c>
      <c r="BT348" s="18">
        <v>0</v>
      </c>
      <c r="BU348" s="18">
        <v>1.32</v>
      </c>
      <c r="BV348" s="18">
        <v>0</v>
      </c>
      <c r="BW348" s="18">
        <v>0.402</v>
      </c>
      <c r="BX348" s="18">
        <v>0.005</v>
      </c>
      <c r="BY348" s="18">
        <v>0</v>
      </c>
      <c r="BZ348" s="18">
        <v>2.077</v>
      </c>
      <c r="CA348" s="19">
        <v>80.18</v>
      </c>
      <c r="CB348" s="18">
        <v>1.662883316814225</v>
      </c>
      <c r="CC348" s="3"/>
      <c r="CD348" s="11"/>
      <c r="CE348" s="8"/>
    </row>
    <row r="349" spans="1:83" ht="17.25" customHeight="1">
      <c r="A349" s="20" t="s">
        <v>722</v>
      </c>
      <c r="B349" s="20" t="s">
        <v>723</v>
      </c>
      <c r="C349" s="20" t="s">
        <v>671</v>
      </c>
      <c r="D349" s="21">
        <v>2170686700</v>
      </c>
      <c r="E349" s="21">
        <v>1996191800</v>
      </c>
      <c r="F349" s="6">
        <v>4166878500</v>
      </c>
      <c r="G349" s="9">
        <v>17883900</v>
      </c>
      <c r="H349" s="9">
        <v>4148994600</v>
      </c>
      <c r="I349" s="12">
        <v>5829328</v>
      </c>
      <c r="J349" s="6">
        <v>4154823928</v>
      </c>
      <c r="K349" s="22">
        <v>1.898</v>
      </c>
      <c r="L349" s="10">
        <v>85</v>
      </c>
      <c r="M349" s="23"/>
      <c r="N349" s="12"/>
      <c r="O349" s="13">
        <v>756786629</v>
      </c>
      <c r="P349" s="6">
        <f t="shared" si="19"/>
        <v>4911610557</v>
      </c>
      <c r="Q349" s="7">
        <v>12360125.09</v>
      </c>
      <c r="R349" s="7">
        <v>0</v>
      </c>
      <c r="S349" s="14">
        <v>-120202.84</v>
      </c>
      <c r="T349" s="14">
        <f t="shared" si="20"/>
        <v>12239922.25</v>
      </c>
      <c r="U349" s="3"/>
      <c r="V349" s="24">
        <v>12239922.25</v>
      </c>
      <c r="W349" s="15"/>
      <c r="X349" s="15"/>
      <c r="Y349" s="25">
        <v>734885.31</v>
      </c>
      <c r="Z349" s="16">
        <v>31570923</v>
      </c>
      <c r="AA349" s="16"/>
      <c r="AB349" s="16"/>
      <c r="AC349" s="16">
        <v>32643685.27</v>
      </c>
      <c r="AD349" s="16"/>
      <c r="AE349" s="16">
        <v>1628608</v>
      </c>
      <c r="AF349" s="26">
        <v>78818023.83</v>
      </c>
      <c r="AG349" s="4">
        <v>131763500</v>
      </c>
      <c r="AH349" s="4">
        <v>11292800</v>
      </c>
      <c r="AI349" s="4">
        <v>205929000</v>
      </c>
      <c r="AJ349" s="4">
        <v>118198600</v>
      </c>
      <c r="AK349" s="4"/>
      <c r="AL349" s="4">
        <v>283632000</v>
      </c>
      <c r="AM349" s="5">
        <v>750815900</v>
      </c>
      <c r="AN349" s="17">
        <v>1747500</v>
      </c>
      <c r="AO349" s="17">
        <v>10276980.68</v>
      </c>
      <c r="AP349" s="17">
        <v>1500000</v>
      </c>
      <c r="AQ349" s="27">
        <v>13524480.68</v>
      </c>
      <c r="AR349" s="4">
        <v>34500</v>
      </c>
      <c r="AS349" s="4">
        <v>133000</v>
      </c>
      <c r="AT349" s="4"/>
      <c r="AU349" s="4"/>
      <c r="AV349" s="4"/>
      <c r="AW349" s="4"/>
      <c r="AX349" s="4"/>
      <c r="AY349" s="4"/>
      <c r="AZ349" s="4"/>
      <c r="BA349" s="4"/>
      <c r="BB349" s="4"/>
      <c r="BC349" s="4"/>
      <c r="BD349" s="4"/>
      <c r="BE349" s="4"/>
      <c r="BF349" s="4"/>
      <c r="BG349" s="4"/>
      <c r="BH349" s="4"/>
      <c r="BI349" s="4">
        <v>17883900</v>
      </c>
      <c r="BJ349" s="4">
        <v>17883900</v>
      </c>
      <c r="BK349" s="4"/>
      <c r="BL349" s="17"/>
      <c r="BM349" s="4"/>
      <c r="BN349" s="3"/>
      <c r="BO349" s="3"/>
      <c r="BP349" s="18">
        <v>0.295</v>
      </c>
      <c r="BQ349" s="18">
        <v>0</v>
      </c>
      <c r="BR349" s="18">
        <v>0</v>
      </c>
      <c r="BS349" s="18">
        <v>0.018</v>
      </c>
      <c r="BT349" s="18">
        <v>0.76</v>
      </c>
      <c r="BU349" s="18">
        <v>0</v>
      </c>
      <c r="BV349" s="18">
        <v>0</v>
      </c>
      <c r="BW349" s="18">
        <v>0.786</v>
      </c>
      <c r="BX349" s="18">
        <v>0</v>
      </c>
      <c r="BY349" s="18">
        <v>0.039</v>
      </c>
      <c r="BZ349" s="18">
        <v>1.898</v>
      </c>
      <c r="CA349" s="19">
        <v>85</v>
      </c>
      <c r="CB349" s="18">
        <v>1.6047286916441084</v>
      </c>
      <c r="CC349" s="3"/>
      <c r="CD349" s="11"/>
      <c r="CE349" s="8"/>
    </row>
    <row r="350" spans="1:83" ht="17.25" customHeight="1">
      <c r="A350" s="20" t="s">
        <v>724</v>
      </c>
      <c r="B350" s="20" t="s">
        <v>725</v>
      </c>
      <c r="C350" s="20" t="s">
        <v>671</v>
      </c>
      <c r="D350" s="21">
        <v>1906772700</v>
      </c>
      <c r="E350" s="21">
        <v>3790274700</v>
      </c>
      <c r="F350" s="6">
        <v>5697047400</v>
      </c>
      <c r="G350" s="9"/>
      <c r="H350" s="9">
        <v>5697047400</v>
      </c>
      <c r="I350" s="12">
        <v>6951526</v>
      </c>
      <c r="J350" s="6">
        <v>5703998926</v>
      </c>
      <c r="K350" s="22">
        <v>1.9869999999999999</v>
      </c>
      <c r="L350" s="10">
        <v>90.11</v>
      </c>
      <c r="M350" s="23"/>
      <c r="N350" s="12"/>
      <c r="O350" s="13">
        <v>631681769</v>
      </c>
      <c r="P350" s="6">
        <f t="shared" si="19"/>
        <v>6335680695</v>
      </c>
      <c r="Q350" s="7">
        <v>15943814.15</v>
      </c>
      <c r="R350" s="7">
        <v>0</v>
      </c>
      <c r="S350" s="14">
        <v>-9475.84</v>
      </c>
      <c r="T350" s="14">
        <f t="shared" si="20"/>
        <v>15934338.31</v>
      </c>
      <c r="U350" s="3"/>
      <c r="V350" s="24">
        <v>15934338.31</v>
      </c>
      <c r="W350" s="15">
        <v>908734.08</v>
      </c>
      <c r="X350" s="15"/>
      <c r="Y350" s="25">
        <v>957633.9</v>
      </c>
      <c r="Z350" s="16">
        <v>51441953.19</v>
      </c>
      <c r="AA350" s="16">
        <v>23990268.46</v>
      </c>
      <c r="AB350" s="16"/>
      <c r="AC350" s="16">
        <v>18950087.94</v>
      </c>
      <c r="AD350" s="16">
        <v>1140799.79</v>
      </c>
      <c r="AE350" s="16"/>
      <c r="AF350" s="26">
        <v>113323815.67</v>
      </c>
      <c r="AG350" s="4">
        <v>104426600</v>
      </c>
      <c r="AH350" s="4"/>
      <c r="AI350" s="4">
        <v>40144400</v>
      </c>
      <c r="AJ350" s="4">
        <v>20813900</v>
      </c>
      <c r="AK350" s="4">
        <v>3416600</v>
      </c>
      <c r="AL350" s="4">
        <v>101357000</v>
      </c>
      <c r="AM350" s="5">
        <v>270158500</v>
      </c>
      <c r="AN350" s="17">
        <v>4300000</v>
      </c>
      <c r="AO350" s="17">
        <v>6735596.91</v>
      </c>
      <c r="AP350" s="17">
        <v>1250000</v>
      </c>
      <c r="AQ350" s="27">
        <v>12285596.91</v>
      </c>
      <c r="AR350" s="4">
        <v>55750</v>
      </c>
      <c r="AS350" s="4">
        <v>233500</v>
      </c>
      <c r="AT350" s="4"/>
      <c r="AU350" s="4"/>
      <c r="AV350" s="4"/>
      <c r="AW350" s="4"/>
      <c r="AX350" s="4"/>
      <c r="AY350" s="4"/>
      <c r="AZ350" s="4"/>
      <c r="BA350" s="4"/>
      <c r="BB350" s="4"/>
      <c r="BC350" s="4"/>
      <c r="BD350" s="4"/>
      <c r="BE350" s="4"/>
      <c r="BF350" s="4"/>
      <c r="BG350" s="4"/>
      <c r="BH350" s="4"/>
      <c r="BI350" s="4"/>
      <c r="BJ350" s="4">
        <v>0</v>
      </c>
      <c r="BK350" s="4"/>
      <c r="BL350" s="17"/>
      <c r="BM350" s="4"/>
      <c r="BN350" s="3"/>
      <c r="BO350" s="3"/>
      <c r="BP350" s="18">
        <v>0.279</v>
      </c>
      <c r="BQ350" s="18">
        <v>0.016</v>
      </c>
      <c r="BR350" s="18">
        <v>0</v>
      </c>
      <c r="BS350" s="18">
        <v>0.017</v>
      </c>
      <c r="BT350" s="18">
        <v>0.902</v>
      </c>
      <c r="BU350" s="18">
        <v>0.421</v>
      </c>
      <c r="BV350" s="18">
        <v>0</v>
      </c>
      <c r="BW350" s="18">
        <v>0.332</v>
      </c>
      <c r="BX350" s="18">
        <v>0.02</v>
      </c>
      <c r="BY350" s="18">
        <v>0</v>
      </c>
      <c r="BZ350" s="18">
        <v>1.9869999999999999</v>
      </c>
      <c r="CA350" s="19">
        <v>90.11</v>
      </c>
      <c r="CB350" s="18">
        <v>1.7886604632621879</v>
      </c>
      <c r="CC350" s="3"/>
      <c r="CD350" s="11"/>
      <c r="CE350" s="8"/>
    </row>
    <row r="351" spans="1:83" ht="17.25" customHeight="1">
      <c r="A351" s="20" t="s">
        <v>726</v>
      </c>
      <c r="B351" s="20" t="s">
        <v>727</v>
      </c>
      <c r="C351" s="20" t="s">
        <v>671</v>
      </c>
      <c r="D351" s="21">
        <v>894906000</v>
      </c>
      <c r="E351" s="21">
        <v>709461300</v>
      </c>
      <c r="F351" s="6">
        <v>1604367300</v>
      </c>
      <c r="G351" s="9"/>
      <c r="H351" s="9">
        <v>1604367300</v>
      </c>
      <c r="I351" s="12">
        <v>1053040</v>
      </c>
      <c r="J351" s="6">
        <v>1605420340</v>
      </c>
      <c r="K351" s="22">
        <v>1.565</v>
      </c>
      <c r="L351" s="10">
        <v>73.78</v>
      </c>
      <c r="M351" s="23"/>
      <c r="N351" s="12"/>
      <c r="O351" s="13">
        <v>574027150</v>
      </c>
      <c r="P351" s="6">
        <f t="shared" si="19"/>
        <v>2179447490</v>
      </c>
      <c r="Q351" s="7">
        <v>5484604.96</v>
      </c>
      <c r="R351" s="7">
        <v>0</v>
      </c>
      <c r="S351" s="14">
        <v>-5913.47</v>
      </c>
      <c r="T351" s="14">
        <f t="shared" si="20"/>
        <v>5478691.49</v>
      </c>
      <c r="U351" s="3"/>
      <c r="V351" s="24">
        <v>5478691.49</v>
      </c>
      <c r="W351" s="15">
        <v>312451.15</v>
      </c>
      <c r="X351" s="15">
        <v>105634.09</v>
      </c>
      <c r="Y351" s="25">
        <v>329269.36</v>
      </c>
      <c r="Z351" s="16">
        <v>13237482</v>
      </c>
      <c r="AA351" s="16"/>
      <c r="AB351" s="16"/>
      <c r="AC351" s="16">
        <v>5576047.24</v>
      </c>
      <c r="AD351" s="16">
        <v>80241.96</v>
      </c>
      <c r="AE351" s="16"/>
      <c r="AF351" s="26">
        <v>25119817.29</v>
      </c>
      <c r="AG351" s="4">
        <v>27421700</v>
      </c>
      <c r="AH351" s="4">
        <v>4823100</v>
      </c>
      <c r="AI351" s="4">
        <v>59850000</v>
      </c>
      <c r="AJ351" s="4">
        <v>14750700</v>
      </c>
      <c r="AK351" s="4">
        <v>3630900</v>
      </c>
      <c r="AL351" s="4">
        <v>21020200</v>
      </c>
      <c r="AM351" s="5">
        <v>131496600</v>
      </c>
      <c r="AN351" s="17">
        <v>1110004</v>
      </c>
      <c r="AO351" s="17">
        <v>1623784.94</v>
      </c>
      <c r="AP351" s="17">
        <v>240000</v>
      </c>
      <c r="AQ351" s="27">
        <v>2973788.94</v>
      </c>
      <c r="AR351" s="4">
        <v>7250</v>
      </c>
      <c r="AS351" s="4">
        <v>72500</v>
      </c>
      <c r="AT351" s="4"/>
      <c r="AU351" s="4"/>
      <c r="AV351" s="4"/>
      <c r="AW351" s="4"/>
      <c r="AX351" s="4"/>
      <c r="AY351" s="4"/>
      <c r="AZ351" s="4"/>
      <c r="BA351" s="4"/>
      <c r="BB351" s="4"/>
      <c r="BC351" s="4"/>
      <c r="BD351" s="4"/>
      <c r="BE351" s="4"/>
      <c r="BF351" s="4"/>
      <c r="BG351" s="4"/>
      <c r="BH351" s="4"/>
      <c r="BI351" s="4"/>
      <c r="BJ351" s="4">
        <v>0</v>
      </c>
      <c r="BK351" s="4"/>
      <c r="BL351" s="17"/>
      <c r="BM351" s="4"/>
      <c r="BN351" s="3"/>
      <c r="BO351" s="3"/>
      <c r="BP351" s="18">
        <v>0.341</v>
      </c>
      <c r="BQ351" s="18">
        <v>0.019</v>
      </c>
      <c r="BR351" s="18">
        <v>0.007</v>
      </c>
      <c r="BS351" s="18">
        <v>0.021</v>
      </c>
      <c r="BT351" s="18">
        <v>0.825</v>
      </c>
      <c r="BU351" s="18">
        <v>0</v>
      </c>
      <c r="BV351" s="18">
        <v>0</v>
      </c>
      <c r="BW351" s="18">
        <v>0.347</v>
      </c>
      <c r="BX351" s="18">
        <v>0.005</v>
      </c>
      <c r="BY351" s="18">
        <v>0</v>
      </c>
      <c r="BZ351" s="18">
        <v>1.565</v>
      </c>
      <c r="CA351" s="19">
        <v>73.78</v>
      </c>
      <c r="CB351" s="18">
        <v>1.1525773116928821</v>
      </c>
      <c r="CC351" s="3"/>
      <c r="CD351" s="11"/>
      <c r="CE351" s="8"/>
    </row>
    <row r="352" spans="1:83" ht="17.25" customHeight="1">
      <c r="A352" s="20" t="s">
        <v>728</v>
      </c>
      <c r="B352" s="20" t="s">
        <v>729</v>
      </c>
      <c r="C352" s="20" t="s">
        <v>671</v>
      </c>
      <c r="D352" s="21">
        <v>3054460000</v>
      </c>
      <c r="E352" s="21">
        <v>3833934700</v>
      </c>
      <c r="F352" s="6">
        <v>6888394700</v>
      </c>
      <c r="G352" s="9"/>
      <c r="H352" s="9">
        <v>6888394700</v>
      </c>
      <c r="I352" s="12">
        <v>9144385</v>
      </c>
      <c r="J352" s="6">
        <v>6897539085</v>
      </c>
      <c r="K352" s="22">
        <v>2.004</v>
      </c>
      <c r="L352" s="10">
        <v>92.65</v>
      </c>
      <c r="M352" s="23"/>
      <c r="N352" s="12"/>
      <c r="O352" s="13">
        <v>551900602</v>
      </c>
      <c r="P352" s="6">
        <f t="shared" si="19"/>
        <v>7449439687</v>
      </c>
      <c r="Q352" s="7">
        <v>18746601.61</v>
      </c>
      <c r="R352" s="7">
        <v>0</v>
      </c>
      <c r="S352" s="14">
        <v>-38502.08</v>
      </c>
      <c r="T352" s="14">
        <f t="shared" si="20"/>
        <v>18708099.53</v>
      </c>
      <c r="U352" s="3"/>
      <c r="V352" s="24">
        <v>18708099.53</v>
      </c>
      <c r="W352" s="15">
        <v>1066976.85</v>
      </c>
      <c r="X352" s="15">
        <v>360709.03</v>
      </c>
      <c r="Y352" s="25">
        <v>1124235.91</v>
      </c>
      <c r="Z352" s="16">
        <v>67630325</v>
      </c>
      <c r="AA352" s="16">
        <v>27231573.23</v>
      </c>
      <c r="AB352" s="16"/>
      <c r="AC352" s="16">
        <v>21346465.83</v>
      </c>
      <c r="AD352" s="16">
        <v>693725</v>
      </c>
      <c r="AE352" s="16"/>
      <c r="AF352" s="26">
        <v>138162110.38</v>
      </c>
      <c r="AG352" s="4">
        <v>96355200</v>
      </c>
      <c r="AH352" s="4">
        <v>7339100</v>
      </c>
      <c r="AI352" s="4">
        <v>109835700</v>
      </c>
      <c r="AJ352" s="4">
        <v>42872600</v>
      </c>
      <c r="AK352" s="4">
        <v>13356700</v>
      </c>
      <c r="AL352" s="4">
        <v>23354400</v>
      </c>
      <c r="AM352" s="5">
        <v>293113700</v>
      </c>
      <c r="AN352" s="17">
        <v>5500000</v>
      </c>
      <c r="AO352" s="17">
        <v>6439209.22</v>
      </c>
      <c r="AP352" s="17">
        <v>900003.79</v>
      </c>
      <c r="AQ352" s="27">
        <v>12839213.009999998</v>
      </c>
      <c r="AR352" s="4">
        <v>33375</v>
      </c>
      <c r="AS352" s="4">
        <v>210750</v>
      </c>
      <c r="AT352" s="4"/>
      <c r="AU352" s="4"/>
      <c r="AV352" s="4"/>
      <c r="AW352" s="4"/>
      <c r="AX352" s="4"/>
      <c r="AY352" s="4"/>
      <c r="AZ352" s="4"/>
      <c r="BA352" s="4"/>
      <c r="BB352" s="4"/>
      <c r="BC352" s="4"/>
      <c r="BD352" s="4"/>
      <c r="BE352" s="4"/>
      <c r="BF352" s="4"/>
      <c r="BG352" s="4"/>
      <c r="BH352" s="4"/>
      <c r="BI352" s="4"/>
      <c r="BJ352" s="4">
        <v>0</v>
      </c>
      <c r="BK352" s="4"/>
      <c r="BL352" s="17"/>
      <c r="BM352" s="4"/>
      <c r="BN352" s="3"/>
      <c r="BO352" s="3"/>
      <c r="BP352" s="18">
        <v>0.271</v>
      </c>
      <c r="BQ352" s="18">
        <v>0.016</v>
      </c>
      <c r="BR352" s="18">
        <v>0.005</v>
      </c>
      <c r="BS352" s="18">
        <v>0.016</v>
      </c>
      <c r="BT352" s="18">
        <v>0.981</v>
      </c>
      <c r="BU352" s="18">
        <v>0.395</v>
      </c>
      <c r="BV352" s="18">
        <v>0</v>
      </c>
      <c r="BW352" s="18">
        <v>0.31</v>
      </c>
      <c r="BX352" s="18">
        <v>0.01</v>
      </c>
      <c r="BY352" s="18">
        <v>0</v>
      </c>
      <c r="BZ352" s="18">
        <v>2.004</v>
      </c>
      <c r="CA352" s="19">
        <v>92.65</v>
      </c>
      <c r="CB352" s="18">
        <v>1.8546644604842746</v>
      </c>
      <c r="CC352" s="3"/>
      <c r="CD352" s="11"/>
      <c r="CE352" s="8"/>
    </row>
    <row r="353" spans="1:83" ht="17.25" customHeight="1">
      <c r="A353" s="20" t="s">
        <v>730</v>
      </c>
      <c r="B353" s="20" t="s">
        <v>731</v>
      </c>
      <c r="C353" s="20" t="s">
        <v>671</v>
      </c>
      <c r="D353" s="21">
        <v>532789600</v>
      </c>
      <c r="E353" s="21">
        <v>520208200</v>
      </c>
      <c r="F353" s="6">
        <v>1052997800</v>
      </c>
      <c r="G353" s="9">
        <v>809000</v>
      </c>
      <c r="H353" s="9">
        <v>1052188800</v>
      </c>
      <c r="I353" s="12">
        <v>1978012</v>
      </c>
      <c r="J353" s="6">
        <v>1054166812</v>
      </c>
      <c r="K353" s="22">
        <v>2.427</v>
      </c>
      <c r="L353" s="10">
        <v>101.87</v>
      </c>
      <c r="M353" s="23"/>
      <c r="N353" s="12"/>
      <c r="O353" s="13">
        <v>-17155330</v>
      </c>
      <c r="P353" s="6">
        <f t="shared" si="19"/>
        <v>1037011482</v>
      </c>
      <c r="Q353" s="7">
        <v>2609651.4499999997</v>
      </c>
      <c r="R353" s="7">
        <v>0</v>
      </c>
      <c r="S353" s="14">
        <v>-11189.5</v>
      </c>
      <c r="T353" s="14">
        <f t="shared" si="20"/>
        <v>2598461.9499999997</v>
      </c>
      <c r="U353" s="3"/>
      <c r="V353" s="24">
        <v>2598461.9499999997</v>
      </c>
      <c r="W353" s="15"/>
      <c r="X353" s="15">
        <v>50087.19</v>
      </c>
      <c r="Y353" s="25">
        <v>156116.19</v>
      </c>
      <c r="Z353" s="16"/>
      <c r="AA353" s="16">
        <v>15320564.69</v>
      </c>
      <c r="AB353" s="16"/>
      <c r="AC353" s="16">
        <v>7108655.15</v>
      </c>
      <c r="AD353" s="16"/>
      <c r="AE353" s="16">
        <v>343000</v>
      </c>
      <c r="AF353" s="26">
        <v>25576885.17</v>
      </c>
      <c r="AG353" s="4">
        <v>4814100</v>
      </c>
      <c r="AH353" s="4"/>
      <c r="AI353" s="4">
        <v>32148700</v>
      </c>
      <c r="AJ353" s="4">
        <v>17958400</v>
      </c>
      <c r="AK353" s="4">
        <v>3011900</v>
      </c>
      <c r="AL353" s="4">
        <v>15432600</v>
      </c>
      <c r="AM353" s="5">
        <v>73365700</v>
      </c>
      <c r="AN353" s="17">
        <v>200000</v>
      </c>
      <c r="AO353" s="17">
        <v>2597422.78</v>
      </c>
      <c r="AP353" s="17">
        <v>6270</v>
      </c>
      <c r="AQ353" s="27">
        <v>2803692.78</v>
      </c>
      <c r="AR353" s="4">
        <v>11000</v>
      </c>
      <c r="AS353" s="4">
        <v>54750</v>
      </c>
      <c r="AT353" s="4"/>
      <c r="AU353" s="4"/>
      <c r="AV353" s="4"/>
      <c r="AW353" s="4"/>
      <c r="AX353" s="4"/>
      <c r="AY353" s="4"/>
      <c r="AZ353" s="4"/>
      <c r="BA353" s="4"/>
      <c r="BB353" s="4"/>
      <c r="BC353" s="4"/>
      <c r="BD353" s="4">
        <v>809000</v>
      </c>
      <c r="BE353" s="4"/>
      <c r="BF353" s="4"/>
      <c r="BG353" s="4"/>
      <c r="BH353" s="4"/>
      <c r="BI353" s="4"/>
      <c r="BJ353" s="4">
        <v>809000</v>
      </c>
      <c r="BK353" s="4"/>
      <c r="BL353" s="17"/>
      <c r="BM353" s="4"/>
      <c r="BN353" s="3"/>
      <c r="BO353" s="3"/>
      <c r="BP353" s="18">
        <v>0.247</v>
      </c>
      <c r="BQ353" s="18">
        <v>0</v>
      </c>
      <c r="BR353" s="18">
        <v>0.005</v>
      </c>
      <c r="BS353" s="18">
        <v>0.015</v>
      </c>
      <c r="BT353" s="18">
        <v>0</v>
      </c>
      <c r="BU353" s="18">
        <v>1.453</v>
      </c>
      <c r="BV353" s="18">
        <v>0</v>
      </c>
      <c r="BW353" s="18">
        <v>0.674</v>
      </c>
      <c r="BX353" s="18">
        <v>0</v>
      </c>
      <c r="BY353" s="18">
        <v>0.033</v>
      </c>
      <c r="BZ353" s="18">
        <v>2.427</v>
      </c>
      <c r="CA353" s="19">
        <v>101.87</v>
      </c>
      <c r="CB353" s="18">
        <v>2.466403276526113</v>
      </c>
      <c r="CC353" s="3"/>
      <c r="CD353" s="11"/>
      <c r="CE353" s="8"/>
    </row>
    <row r="354" spans="1:83" ht="17.25" customHeight="1">
      <c r="A354" s="20" t="s">
        <v>669</v>
      </c>
      <c r="B354" s="20" t="s">
        <v>670</v>
      </c>
      <c r="C354" s="20" t="s">
        <v>671</v>
      </c>
      <c r="D354" s="21">
        <v>1115866500</v>
      </c>
      <c r="E354" s="21">
        <v>973442500</v>
      </c>
      <c r="F354" s="6">
        <v>2089309000</v>
      </c>
      <c r="G354" s="9"/>
      <c r="H354" s="9">
        <v>2089309000</v>
      </c>
      <c r="I354" s="12">
        <v>2869478</v>
      </c>
      <c r="J354" s="6">
        <v>2092178478</v>
      </c>
      <c r="K354" s="22">
        <v>2.229</v>
      </c>
      <c r="L354" s="10">
        <v>97.12</v>
      </c>
      <c r="M354" s="23"/>
      <c r="N354" s="12"/>
      <c r="O354" s="13">
        <v>72564914</v>
      </c>
      <c r="P354" s="6">
        <f t="shared" si="19"/>
        <v>2164743392</v>
      </c>
      <c r="Q354" s="7">
        <v>5447601.92</v>
      </c>
      <c r="R354" s="7">
        <v>0</v>
      </c>
      <c r="S354" s="14">
        <v>-8621.99</v>
      </c>
      <c r="T354" s="14">
        <f t="shared" si="20"/>
        <v>5438979.93</v>
      </c>
      <c r="U354" s="3"/>
      <c r="V354" s="24">
        <v>5438979.93</v>
      </c>
      <c r="W354" s="15"/>
      <c r="X354" s="15">
        <v>104863.7</v>
      </c>
      <c r="Y354" s="25">
        <v>326859.68</v>
      </c>
      <c r="Z354" s="16"/>
      <c r="AA354" s="16">
        <v>31554693.32</v>
      </c>
      <c r="AB354" s="16"/>
      <c r="AC354" s="16">
        <v>8490658.83</v>
      </c>
      <c r="AD354" s="16"/>
      <c r="AE354" s="16">
        <v>716883</v>
      </c>
      <c r="AF354" s="26">
        <v>46632938.46</v>
      </c>
      <c r="AG354" s="4">
        <v>69383000</v>
      </c>
      <c r="AH354" s="4"/>
      <c r="AI354" s="4">
        <v>38442400</v>
      </c>
      <c r="AJ354" s="4">
        <v>30694100</v>
      </c>
      <c r="AK354" s="4">
        <v>1300500</v>
      </c>
      <c r="AL354" s="4">
        <v>33759600</v>
      </c>
      <c r="AM354" s="5">
        <v>173579600</v>
      </c>
      <c r="AN354" s="17">
        <v>177000</v>
      </c>
      <c r="AO354" s="17">
        <v>4945681.2</v>
      </c>
      <c r="AP354" s="17">
        <v>759000</v>
      </c>
      <c r="AQ354" s="27">
        <v>5881681.2</v>
      </c>
      <c r="AR354" s="4">
        <v>45500</v>
      </c>
      <c r="AS354" s="4">
        <v>138000</v>
      </c>
      <c r="AT354" s="4"/>
      <c r="AU354" s="4"/>
      <c r="AV354" s="4"/>
      <c r="AW354" s="4"/>
      <c r="AX354" s="4"/>
      <c r="AY354" s="4"/>
      <c r="AZ354" s="4"/>
      <c r="BA354" s="4"/>
      <c r="BB354" s="4"/>
      <c r="BC354" s="4"/>
      <c r="BD354" s="4"/>
      <c r="BE354" s="4"/>
      <c r="BF354" s="4"/>
      <c r="BG354" s="4"/>
      <c r="BH354" s="4"/>
      <c r="BI354" s="4"/>
      <c r="BJ354" s="4">
        <v>0</v>
      </c>
      <c r="BK354" s="4"/>
      <c r="BL354" s="17"/>
      <c r="BM354" s="4"/>
      <c r="BN354" s="3">
        <v>2011</v>
      </c>
      <c r="BO354" s="3" t="s">
        <v>1162</v>
      </c>
      <c r="BP354" s="18">
        <v>0.26</v>
      </c>
      <c r="BQ354" s="18">
        <v>0</v>
      </c>
      <c r="BR354" s="18">
        <v>0.005</v>
      </c>
      <c r="BS354" s="18">
        <v>0.016</v>
      </c>
      <c r="BT354" s="18">
        <v>0</v>
      </c>
      <c r="BU354" s="18">
        <v>1.508</v>
      </c>
      <c r="BV354" s="18">
        <v>0</v>
      </c>
      <c r="BW354" s="18">
        <v>0.406</v>
      </c>
      <c r="BX354" s="18">
        <v>0</v>
      </c>
      <c r="BY354" s="18">
        <v>0.034</v>
      </c>
      <c r="BZ354" s="18">
        <v>2.229</v>
      </c>
      <c r="CA354" s="19">
        <v>97.12</v>
      </c>
      <c r="CB354" s="18">
        <v>2.1542016773136314</v>
      </c>
      <c r="CC354" s="3"/>
      <c r="CD354" s="11"/>
      <c r="CE354" s="8"/>
    </row>
    <row r="355" spans="1:83" ht="17.25" customHeight="1">
      <c r="A355" s="20" t="s">
        <v>732</v>
      </c>
      <c r="B355" s="20" t="s">
        <v>733</v>
      </c>
      <c r="C355" s="20" t="s">
        <v>671</v>
      </c>
      <c r="D355" s="21">
        <v>5113317300</v>
      </c>
      <c r="E355" s="21">
        <v>4778044400</v>
      </c>
      <c r="F355" s="6">
        <v>9891361700</v>
      </c>
      <c r="G355" s="9">
        <v>9205700</v>
      </c>
      <c r="H355" s="9">
        <v>9882156000</v>
      </c>
      <c r="I355" s="12">
        <v>16808581</v>
      </c>
      <c r="J355" s="6">
        <v>9898964581</v>
      </c>
      <c r="K355" s="22">
        <v>2.0869999999999997</v>
      </c>
      <c r="L355" s="10">
        <v>86.6</v>
      </c>
      <c r="M355" s="23"/>
      <c r="N355" s="12"/>
      <c r="O355" s="13">
        <v>1544810946</v>
      </c>
      <c r="P355" s="6">
        <f t="shared" si="19"/>
        <v>11443775527</v>
      </c>
      <c r="Q355" s="7">
        <v>28798394.2</v>
      </c>
      <c r="R355" s="7">
        <v>0</v>
      </c>
      <c r="S355" s="14">
        <v>-635478.67</v>
      </c>
      <c r="T355" s="14">
        <f t="shared" si="20"/>
        <v>28162915.529999997</v>
      </c>
      <c r="U355" s="3"/>
      <c r="V355" s="24">
        <v>28162915.529999997</v>
      </c>
      <c r="W355" s="15"/>
      <c r="X355" s="15"/>
      <c r="Y355" s="25">
        <v>1689719.06</v>
      </c>
      <c r="Z355" s="16">
        <v>128015610</v>
      </c>
      <c r="AA355" s="16"/>
      <c r="AB355" s="16"/>
      <c r="AC355" s="16">
        <v>42867627.59</v>
      </c>
      <c r="AD355" s="16">
        <v>1979792</v>
      </c>
      <c r="AE355" s="16">
        <v>3793723</v>
      </c>
      <c r="AF355" s="26">
        <v>206509387.18</v>
      </c>
      <c r="AG355" s="4">
        <v>281819500</v>
      </c>
      <c r="AH355" s="4">
        <v>45377000</v>
      </c>
      <c r="AI355" s="4">
        <v>581514500</v>
      </c>
      <c r="AJ355" s="4">
        <v>109995800</v>
      </c>
      <c r="AK355" s="4">
        <v>39033300</v>
      </c>
      <c r="AL355" s="4">
        <v>36954900</v>
      </c>
      <c r="AM355" s="5">
        <v>1094695000</v>
      </c>
      <c r="AN355" s="17">
        <v>600000</v>
      </c>
      <c r="AO355" s="17">
        <v>14521448.98</v>
      </c>
      <c r="AP355" s="17">
        <v>86000</v>
      </c>
      <c r="AQ355" s="27">
        <v>15207448.98</v>
      </c>
      <c r="AR355" s="4">
        <v>82750</v>
      </c>
      <c r="AS355" s="4">
        <v>654500</v>
      </c>
      <c r="AT355" s="4"/>
      <c r="AU355" s="4">
        <v>1820200</v>
      </c>
      <c r="AV355" s="4"/>
      <c r="AW355" s="4">
        <v>2102400</v>
      </c>
      <c r="AX355" s="4"/>
      <c r="AY355" s="4"/>
      <c r="AZ355" s="4"/>
      <c r="BA355" s="4"/>
      <c r="BB355" s="4"/>
      <c r="BC355" s="4"/>
      <c r="BD355" s="4">
        <v>5283100</v>
      </c>
      <c r="BE355" s="4"/>
      <c r="BF355" s="4"/>
      <c r="BG355" s="4"/>
      <c r="BH355" s="4"/>
      <c r="BI355" s="4"/>
      <c r="BJ355" s="4">
        <v>9205700</v>
      </c>
      <c r="BK355" s="4"/>
      <c r="BL355" s="17"/>
      <c r="BM355" s="4"/>
      <c r="BN355" s="3"/>
      <c r="BO355" s="3"/>
      <c r="BP355" s="18">
        <v>0.286</v>
      </c>
      <c r="BQ355" s="18">
        <v>0</v>
      </c>
      <c r="BR355" s="18">
        <v>0</v>
      </c>
      <c r="BS355" s="18">
        <v>0.017</v>
      </c>
      <c r="BT355" s="18">
        <v>1.293</v>
      </c>
      <c r="BU355" s="18">
        <v>0</v>
      </c>
      <c r="BV355" s="18">
        <v>0</v>
      </c>
      <c r="BW355" s="18">
        <v>0.433</v>
      </c>
      <c r="BX355" s="18">
        <v>0.02</v>
      </c>
      <c r="BY355" s="18">
        <v>0.038</v>
      </c>
      <c r="BZ355" s="18">
        <v>2.0869999999999997</v>
      </c>
      <c r="CA355" s="19">
        <v>86.6</v>
      </c>
      <c r="CB355" s="18">
        <v>1.8045564306357615</v>
      </c>
      <c r="CC355" s="3"/>
      <c r="CD355" s="11"/>
      <c r="CE355" s="8"/>
    </row>
    <row r="356" spans="1:83" ht="17.25" customHeight="1">
      <c r="A356" s="20" t="s">
        <v>734</v>
      </c>
      <c r="B356" s="20" t="s">
        <v>735</v>
      </c>
      <c r="C356" s="20" t="s">
        <v>671</v>
      </c>
      <c r="D356" s="21">
        <v>636103000</v>
      </c>
      <c r="E356" s="21">
        <v>1130256700</v>
      </c>
      <c r="F356" s="6">
        <v>1766359700</v>
      </c>
      <c r="G356" s="9"/>
      <c r="H356" s="9">
        <v>1766359700</v>
      </c>
      <c r="I356" s="12">
        <v>7170368</v>
      </c>
      <c r="J356" s="6">
        <v>1773530068</v>
      </c>
      <c r="K356" s="22">
        <v>2.207</v>
      </c>
      <c r="L356" s="10">
        <v>90.06</v>
      </c>
      <c r="M356" s="23"/>
      <c r="N356" s="12"/>
      <c r="O356" s="13">
        <v>197492825</v>
      </c>
      <c r="P356" s="6">
        <f t="shared" si="19"/>
        <v>1971022893</v>
      </c>
      <c r="Q356" s="7">
        <v>4960102.029999999</v>
      </c>
      <c r="R356" s="7">
        <v>0</v>
      </c>
      <c r="S356" s="14">
        <v>-3054.14</v>
      </c>
      <c r="T356" s="14">
        <f t="shared" si="20"/>
        <v>4957047.89</v>
      </c>
      <c r="U356" s="3"/>
      <c r="V356" s="24">
        <v>4957047.89</v>
      </c>
      <c r="W356" s="15">
        <v>282706.55</v>
      </c>
      <c r="X356" s="15">
        <v>95565.69</v>
      </c>
      <c r="Y356" s="25">
        <v>297909.59</v>
      </c>
      <c r="Z356" s="16">
        <v>30692331</v>
      </c>
      <c r="AA356" s="16"/>
      <c r="AB356" s="16"/>
      <c r="AC356" s="16">
        <v>1747574.69</v>
      </c>
      <c r="AD356" s="16">
        <v>1064118.04</v>
      </c>
      <c r="AE356" s="16"/>
      <c r="AF356" s="26">
        <v>39137253.449999996</v>
      </c>
      <c r="AG356" s="4">
        <v>44622300</v>
      </c>
      <c r="AH356" s="4"/>
      <c r="AI356" s="4">
        <v>70975037</v>
      </c>
      <c r="AJ356" s="4">
        <v>7146100</v>
      </c>
      <c r="AK356" s="4">
        <v>1512300</v>
      </c>
      <c r="AL356" s="4">
        <v>7825600</v>
      </c>
      <c r="AM356" s="5">
        <v>132081337</v>
      </c>
      <c r="AN356" s="17">
        <v>1863000</v>
      </c>
      <c r="AO356" s="17">
        <v>1968727.86</v>
      </c>
      <c r="AP356" s="17">
        <v>550000</v>
      </c>
      <c r="AQ356" s="27">
        <v>4381727.86</v>
      </c>
      <c r="AR356" s="4">
        <v>7000</v>
      </c>
      <c r="AS356" s="4">
        <v>54000</v>
      </c>
      <c r="AT356" s="4"/>
      <c r="AU356" s="4"/>
      <c r="AV356" s="4"/>
      <c r="AW356" s="4"/>
      <c r="AX356" s="4"/>
      <c r="AY356" s="4"/>
      <c r="AZ356" s="4"/>
      <c r="BA356" s="4"/>
      <c r="BB356" s="4"/>
      <c r="BC356" s="4"/>
      <c r="BD356" s="4"/>
      <c r="BE356" s="4"/>
      <c r="BF356" s="4"/>
      <c r="BG356" s="4"/>
      <c r="BH356" s="4"/>
      <c r="BI356" s="4"/>
      <c r="BJ356" s="4">
        <v>0</v>
      </c>
      <c r="BK356" s="4"/>
      <c r="BL356" s="17"/>
      <c r="BM356" s="4"/>
      <c r="BN356" s="3"/>
      <c r="BO356" s="3"/>
      <c r="BP356" s="18">
        <v>0.28</v>
      </c>
      <c r="BQ356" s="18">
        <v>0.016</v>
      </c>
      <c r="BR356" s="18">
        <v>0.005</v>
      </c>
      <c r="BS356" s="18">
        <v>0.017</v>
      </c>
      <c r="BT356" s="18">
        <v>1.731</v>
      </c>
      <c r="BU356" s="18">
        <v>0</v>
      </c>
      <c r="BV356" s="18">
        <v>0</v>
      </c>
      <c r="BW356" s="18">
        <v>0.098</v>
      </c>
      <c r="BX356" s="18">
        <v>0.06</v>
      </c>
      <c r="BY356" s="18">
        <v>0</v>
      </c>
      <c r="BZ356" s="18">
        <v>2.207</v>
      </c>
      <c r="CA356" s="19">
        <v>90.06</v>
      </c>
      <c r="CB356" s="18">
        <v>1.9856316021997618</v>
      </c>
      <c r="CC356" s="3"/>
      <c r="CD356" s="11"/>
      <c r="CE356" s="8"/>
    </row>
    <row r="357" spans="1:83" ht="17.25" customHeight="1">
      <c r="A357" s="20" t="s">
        <v>736</v>
      </c>
      <c r="B357" s="20" t="s">
        <v>737</v>
      </c>
      <c r="C357" s="20" t="s">
        <v>671</v>
      </c>
      <c r="D357" s="21">
        <v>657728900</v>
      </c>
      <c r="E357" s="21">
        <v>604360800</v>
      </c>
      <c r="F357" s="6">
        <v>1262089700</v>
      </c>
      <c r="G357" s="9"/>
      <c r="H357" s="9">
        <v>1262089700</v>
      </c>
      <c r="I357" s="12">
        <v>320759</v>
      </c>
      <c r="J357" s="6">
        <v>1262410459</v>
      </c>
      <c r="K357" s="22">
        <v>1.287</v>
      </c>
      <c r="L357" s="10">
        <v>92</v>
      </c>
      <c r="M357" s="23"/>
      <c r="N357" s="12"/>
      <c r="O357" s="13">
        <v>110470168</v>
      </c>
      <c r="P357" s="6">
        <f t="shared" si="19"/>
        <v>1372880627</v>
      </c>
      <c r="Q357" s="7">
        <v>3454870.06</v>
      </c>
      <c r="R357" s="7">
        <v>0</v>
      </c>
      <c r="S357" s="14">
        <v>-8564.48</v>
      </c>
      <c r="T357" s="14">
        <f t="shared" si="20"/>
        <v>3446305.58</v>
      </c>
      <c r="U357" s="3"/>
      <c r="V357" s="24">
        <v>3446305.58</v>
      </c>
      <c r="W357" s="15">
        <v>196529.16</v>
      </c>
      <c r="X357" s="15"/>
      <c r="Y357" s="25">
        <v>207102.99</v>
      </c>
      <c r="Z357" s="16">
        <v>4251318</v>
      </c>
      <c r="AA357" s="16">
        <v>4058312.63</v>
      </c>
      <c r="AB357" s="16"/>
      <c r="AC357" s="16">
        <v>4076724</v>
      </c>
      <c r="AD357" s="16"/>
      <c r="AE357" s="16"/>
      <c r="AF357" s="26">
        <v>16236292.36</v>
      </c>
      <c r="AG357" s="4">
        <v>6081400</v>
      </c>
      <c r="AH357" s="4"/>
      <c r="AI357" s="4">
        <v>23079900</v>
      </c>
      <c r="AJ357" s="4">
        <v>3122200</v>
      </c>
      <c r="AK357" s="4"/>
      <c r="AL357" s="4">
        <v>18789100</v>
      </c>
      <c r="AM357" s="5">
        <v>51072600</v>
      </c>
      <c r="AN357" s="17">
        <v>1040000</v>
      </c>
      <c r="AO357" s="17">
        <v>1623172</v>
      </c>
      <c r="AP357" s="17">
        <v>175000</v>
      </c>
      <c r="AQ357" s="27">
        <v>2838172</v>
      </c>
      <c r="AR357" s="4">
        <v>3000</v>
      </c>
      <c r="AS357" s="4">
        <v>34000</v>
      </c>
      <c r="AT357" s="4"/>
      <c r="AU357" s="4"/>
      <c r="AV357" s="4"/>
      <c r="AW357" s="4"/>
      <c r="AX357" s="4"/>
      <c r="AY357" s="4"/>
      <c r="AZ357" s="4"/>
      <c r="BA357" s="4"/>
      <c r="BB357" s="4"/>
      <c r="BC357" s="4"/>
      <c r="BD357" s="4"/>
      <c r="BE357" s="4"/>
      <c r="BF357" s="4"/>
      <c r="BG357" s="4"/>
      <c r="BH357" s="4"/>
      <c r="BI357" s="4"/>
      <c r="BJ357" s="4">
        <v>0</v>
      </c>
      <c r="BK357" s="4"/>
      <c r="BL357" s="17"/>
      <c r="BM357" s="4"/>
      <c r="BN357" s="3"/>
      <c r="BO357" s="3"/>
      <c r="BP357" s="18">
        <v>0.273</v>
      </c>
      <c r="BQ357" s="18">
        <v>0.016</v>
      </c>
      <c r="BR357" s="18">
        <v>0</v>
      </c>
      <c r="BS357" s="18">
        <v>0.016</v>
      </c>
      <c r="BT357" s="18">
        <v>0.337</v>
      </c>
      <c r="BU357" s="18">
        <v>0.322</v>
      </c>
      <c r="BV357" s="18">
        <v>0</v>
      </c>
      <c r="BW357" s="18">
        <v>0.323</v>
      </c>
      <c r="BX357" s="18">
        <v>0</v>
      </c>
      <c r="BY357" s="18">
        <v>0</v>
      </c>
      <c r="BZ357" s="18">
        <v>1.287</v>
      </c>
      <c r="CA357" s="19">
        <v>92</v>
      </c>
      <c r="CB357" s="18">
        <v>1.1826441455058858</v>
      </c>
      <c r="CC357" s="3"/>
      <c r="CD357" s="11"/>
      <c r="CE357" s="8"/>
    </row>
    <row r="358" spans="1:83" ht="17.25" customHeight="1">
      <c r="A358" s="20" t="s">
        <v>738</v>
      </c>
      <c r="B358" s="20" t="s">
        <v>739</v>
      </c>
      <c r="C358" s="20" t="s">
        <v>671</v>
      </c>
      <c r="D358" s="21">
        <v>1446976200</v>
      </c>
      <c r="E358" s="21">
        <v>1453415800</v>
      </c>
      <c r="F358" s="6">
        <v>2900392000</v>
      </c>
      <c r="G358" s="9">
        <v>2403800</v>
      </c>
      <c r="H358" s="9">
        <v>2897988200</v>
      </c>
      <c r="I358" s="12">
        <v>5364247</v>
      </c>
      <c r="J358" s="6">
        <v>2903352447</v>
      </c>
      <c r="K358" s="22">
        <v>2.367</v>
      </c>
      <c r="L358" s="10">
        <v>76.61</v>
      </c>
      <c r="M358" s="23"/>
      <c r="N358" s="12"/>
      <c r="O358" s="13">
        <v>901537636</v>
      </c>
      <c r="P358" s="6">
        <f t="shared" si="19"/>
        <v>3804890083</v>
      </c>
      <c r="Q358" s="7">
        <v>9575050.139999999</v>
      </c>
      <c r="R358" s="7">
        <v>0</v>
      </c>
      <c r="S358" s="14">
        <v>-21779.27</v>
      </c>
      <c r="T358" s="14">
        <f t="shared" si="20"/>
        <v>9553270.87</v>
      </c>
      <c r="U358" s="3"/>
      <c r="V358" s="24">
        <v>9553270.87</v>
      </c>
      <c r="W358" s="15"/>
      <c r="X358" s="15">
        <v>184205.52</v>
      </c>
      <c r="Y358" s="25">
        <v>574132.72</v>
      </c>
      <c r="Z358" s="16">
        <v>34554098</v>
      </c>
      <c r="AA358" s="16"/>
      <c r="AB358" s="16"/>
      <c r="AC358" s="16">
        <v>22566151.32</v>
      </c>
      <c r="AD358" s="16"/>
      <c r="AE358" s="16">
        <v>1264825</v>
      </c>
      <c r="AF358" s="26">
        <v>68696683.43</v>
      </c>
      <c r="AG358" s="4">
        <v>50052700</v>
      </c>
      <c r="AH358" s="4">
        <v>9787800</v>
      </c>
      <c r="AI358" s="4">
        <v>74471000</v>
      </c>
      <c r="AJ358" s="4">
        <v>46477400</v>
      </c>
      <c r="AK358" s="4">
        <v>5989000</v>
      </c>
      <c r="AL358" s="4">
        <v>172731300</v>
      </c>
      <c r="AM358" s="5">
        <v>359509200</v>
      </c>
      <c r="AN358" s="17">
        <v>3350000</v>
      </c>
      <c r="AO358" s="17">
        <v>8720345.95</v>
      </c>
      <c r="AP358" s="17">
        <v>1314876.56</v>
      </c>
      <c r="AQ358" s="27">
        <v>13385222.51</v>
      </c>
      <c r="AR358" s="4">
        <v>78000</v>
      </c>
      <c r="AS358" s="4">
        <v>244250</v>
      </c>
      <c r="AT358" s="4"/>
      <c r="AU358" s="4"/>
      <c r="AV358" s="4"/>
      <c r="AW358" s="4"/>
      <c r="AX358" s="4"/>
      <c r="AY358" s="4"/>
      <c r="AZ358" s="4"/>
      <c r="BA358" s="4"/>
      <c r="BB358" s="4"/>
      <c r="BC358" s="4"/>
      <c r="BD358" s="4"/>
      <c r="BE358" s="4"/>
      <c r="BF358" s="4"/>
      <c r="BG358" s="4"/>
      <c r="BH358" s="4"/>
      <c r="BI358" s="4">
        <v>2403800</v>
      </c>
      <c r="BJ358" s="4">
        <v>2403800</v>
      </c>
      <c r="BK358" s="4"/>
      <c r="BL358" s="17"/>
      <c r="BM358" s="4"/>
      <c r="BN358" s="3"/>
      <c r="BO358" s="3"/>
      <c r="BP358" s="18">
        <v>0.329</v>
      </c>
      <c r="BQ358" s="18">
        <v>0</v>
      </c>
      <c r="BR358" s="18">
        <v>0.007</v>
      </c>
      <c r="BS358" s="18">
        <v>0.02</v>
      </c>
      <c r="BT358" s="18">
        <v>1.19</v>
      </c>
      <c r="BU358" s="18">
        <v>0</v>
      </c>
      <c r="BV358" s="18">
        <v>0</v>
      </c>
      <c r="BW358" s="18">
        <v>0.777</v>
      </c>
      <c r="BX358" s="18">
        <v>0</v>
      </c>
      <c r="BY358" s="18">
        <v>0.044</v>
      </c>
      <c r="BZ358" s="18">
        <v>2.367</v>
      </c>
      <c r="CA358" s="19">
        <v>76.61</v>
      </c>
      <c r="CB358" s="18">
        <v>1.8054840463574047</v>
      </c>
      <c r="CC358" s="3"/>
      <c r="CD358" s="11"/>
      <c r="CE358" s="8"/>
    </row>
    <row r="359" spans="1:83" ht="17.25" customHeight="1">
      <c r="A359" s="20" t="s">
        <v>740</v>
      </c>
      <c r="B359" s="20" t="s">
        <v>741</v>
      </c>
      <c r="C359" s="20" t="s">
        <v>671</v>
      </c>
      <c r="D359" s="21">
        <v>201920700</v>
      </c>
      <c r="E359" s="21">
        <v>230762500</v>
      </c>
      <c r="F359" s="6">
        <v>432683200</v>
      </c>
      <c r="G359" s="9"/>
      <c r="H359" s="9">
        <v>432683200</v>
      </c>
      <c r="I359" s="12">
        <v>455919</v>
      </c>
      <c r="J359" s="6">
        <v>433139119</v>
      </c>
      <c r="K359" s="22">
        <v>2.6639999999999997</v>
      </c>
      <c r="L359" s="10">
        <v>80.32</v>
      </c>
      <c r="M359" s="23"/>
      <c r="N359" s="12"/>
      <c r="O359" s="13">
        <v>109567923</v>
      </c>
      <c r="P359" s="6">
        <f t="shared" si="19"/>
        <v>542707042</v>
      </c>
      <c r="Q359" s="7">
        <v>1365728.58</v>
      </c>
      <c r="R359" s="7">
        <v>0</v>
      </c>
      <c r="S359" s="14">
        <v>-125.37</v>
      </c>
      <c r="T359" s="14">
        <f t="shared" si="20"/>
        <v>1365603.21</v>
      </c>
      <c r="U359" s="3"/>
      <c r="V359" s="24">
        <v>1365603.21</v>
      </c>
      <c r="W359" s="15">
        <v>77882.2</v>
      </c>
      <c r="X359" s="15">
        <v>26328.64</v>
      </c>
      <c r="Y359" s="25">
        <v>82073.82</v>
      </c>
      <c r="Z359" s="16">
        <v>5567994</v>
      </c>
      <c r="AA359" s="16"/>
      <c r="AB359" s="16"/>
      <c r="AC359" s="16">
        <v>4416278.52</v>
      </c>
      <c r="AD359" s="16"/>
      <c r="AE359" s="16"/>
      <c r="AF359" s="26">
        <v>11536160.39</v>
      </c>
      <c r="AG359" s="4">
        <v>3944800</v>
      </c>
      <c r="AH359" s="4"/>
      <c r="AI359" s="4">
        <v>10940000</v>
      </c>
      <c r="AJ359" s="4">
        <v>1398300</v>
      </c>
      <c r="AK359" s="4">
        <v>20900</v>
      </c>
      <c r="AL359" s="4">
        <v>3655300</v>
      </c>
      <c r="AM359" s="5">
        <v>19959300</v>
      </c>
      <c r="AN359" s="17">
        <v>650000</v>
      </c>
      <c r="AO359" s="17">
        <v>1199815.43</v>
      </c>
      <c r="AP359" s="17">
        <v>175000</v>
      </c>
      <c r="AQ359" s="27">
        <v>2024815.43</v>
      </c>
      <c r="AR359" s="4">
        <v>15000</v>
      </c>
      <c r="AS359" s="4">
        <v>53500</v>
      </c>
      <c r="AT359" s="4"/>
      <c r="AU359" s="4"/>
      <c r="AV359" s="4"/>
      <c r="AW359" s="4"/>
      <c r="AX359" s="4"/>
      <c r="AY359" s="4"/>
      <c r="AZ359" s="4"/>
      <c r="BA359" s="4"/>
      <c r="BB359" s="4"/>
      <c r="BC359" s="4"/>
      <c r="BD359" s="4"/>
      <c r="BE359" s="4"/>
      <c r="BF359" s="4"/>
      <c r="BG359" s="4"/>
      <c r="BH359" s="4"/>
      <c r="BI359" s="4"/>
      <c r="BJ359" s="4">
        <v>0</v>
      </c>
      <c r="BK359" s="4"/>
      <c r="BL359" s="17"/>
      <c r="BM359" s="4"/>
      <c r="BN359" s="3"/>
      <c r="BO359" s="3"/>
      <c r="BP359" s="18">
        <v>0.315</v>
      </c>
      <c r="BQ359" s="18">
        <v>0.018</v>
      </c>
      <c r="BR359" s="18">
        <v>0.006</v>
      </c>
      <c r="BS359" s="18">
        <v>0.019</v>
      </c>
      <c r="BT359" s="18">
        <v>1.2859999999999998</v>
      </c>
      <c r="BU359" s="18">
        <v>0</v>
      </c>
      <c r="BV359" s="18">
        <v>0</v>
      </c>
      <c r="BW359" s="18">
        <v>1.02</v>
      </c>
      <c r="BX359" s="18">
        <v>0</v>
      </c>
      <c r="BY359" s="18">
        <v>0</v>
      </c>
      <c r="BZ359" s="18">
        <v>2.6639999999999997</v>
      </c>
      <c r="CA359" s="19">
        <v>80.32</v>
      </c>
      <c r="CB359" s="18">
        <v>2.125669928196731</v>
      </c>
      <c r="CC359" s="3"/>
      <c r="CD359" s="11"/>
      <c r="CE359" s="8"/>
    </row>
    <row r="360" spans="1:83" ht="17.25" customHeight="1">
      <c r="A360" s="20" t="s">
        <v>766</v>
      </c>
      <c r="B360" s="20" t="s">
        <v>767</v>
      </c>
      <c r="C360" s="20" t="s">
        <v>671</v>
      </c>
      <c r="D360" s="21">
        <v>1232042900</v>
      </c>
      <c r="E360" s="21">
        <v>1636110000</v>
      </c>
      <c r="F360" s="6">
        <v>2868152900</v>
      </c>
      <c r="G360" s="9"/>
      <c r="H360" s="9">
        <v>2868152900</v>
      </c>
      <c r="I360" s="12">
        <v>4457320</v>
      </c>
      <c r="J360" s="6">
        <v>2872610220</v>
      </c>
      <c r="K360" s="22">
        <v>1.8079999999999998</v>
      </c>
      <c r="L360" s="10">
        <v>93.16</v>
      </c>
      <c r="M360" s="23"/>
      <c r="N360" s="12"/>
      <c r="O360" s="13">
        <v>221654686</v>
      </c>
      <c r="P360" s="6">
        <f t="shared" si="19"/>
        <v>3094264906</v>
      </c>
      <c r="Q360" s="7">
        <v>7786753.62</v>
      </c>
      <c r="R360" s="7">
        <v>0</v>
      </c>
      <c r="S360" s="14">
        <v>-73607.41</v>
      </c>
      <c r="T360" s="14">
        <f t="shared" si="20"/>
        <v>7713146.21</v>
      </c>
      <c r="U360" s="3"/>
      <c r="V360" s="24">
        <v>7713146.21</v>
      </c>
      <c r="W360" s="15">
        <v>439673.83</v>
      </c>
      <c r="X360" s="15"/>
      <c r="Y360" s="25">
        <v>463259.5</v>
      </c>
      <c r="Z360" s="16">
        <v>20203279.82</v>
      </c>
      <c r="AA360" s="16">
        <v>10519981.83</v>
      </c>
      <c r="AB360" s="16"/>
      <c r="AC360" s="16">
        <v>11937853.94</v>
      </c>
      <c r="AD360" s="16">
        <v>646337.2</v>
      </c>
      <c r="AE360" s="16"/>
      <c r="AF360" s="26">
        <v>51923532.33</v>
      </c>
      <c r="AG360" s="4">
        <v>62245400</v>
      </c>
      <c r="AH360" s="4">
        <v>37367700</v>
      </c>
      <c r="AI360" s="4">
        <v>592037700</v>
      </c>
      <c r="AJ360" s="4">
        <v>29327900</v>
      </c>
      <c r="AK360" s="4">
        <v>7634600</v>
      </c>
      <c r="AL360" s="4">
        <v>52683600</v>
      </c>
      <c r="AM360" s="5">
        <v>781296900</v>
      </c>
      <c r="AN360" s="17">
        <v>3200000</v>
      </c>
      <c r="AO360" s="17">
        <v>6207802.56</v>
      </c>
      <c r="AP360" s="17">
        <v>450000</v>
      </c>
      <c r="AQ360" s="27">
        <v>9857802.559999999</v>
      </c>
      <c r="AR360" s="4">
        <v>31000</v>
      </c>
      <c r="AS360" s="4">
        <v>114250</v>
      </c>
      <c r="AT360" s="4"/>
      <c r="AU360" s="4"/>
      <c r="AV360" s="4"/>
      <c r="AW360" s="4"/>
      <c r="AX360" s="4"/>
      <c r="AY360" s="4"/>
      <c r="AZ360" s="4"/>
      <c r="BA360" s="4"/>
      <c r="BB360" s="4"/>
      <c r="BC360" s="4"/>
      <c r="BD360" s="4"/>
      <c r="BE360" s="4"/>
      <c r="BF360" s="4"/>
      <c r="BG360" s="4"/>
      <c r="BH360" s="4"/>
      <c r="BI360" s="4"/>
      <c r="BJ360" s="4">
        <v>0</v>
      </c>
      <c r="BK360" s="4"/>
      <c r="BL360" s="17"/>
      <c r="BM360" s="4"/>
      <c r="BN360" s="3"/>
      <c r="BO360" s="3"/>
      <c r="BP360" s="18">
        <v>0.269</v>
      </c>
      <c r="BQ360" s="18">
        <v>0.015</v>
      </c>
      <c r="BR360" s="18">
        <v>0</v>
      </c>
      <c r="BS360" s="18">
        <v>0.016</v>
      </c>
      <c r="BT360" s="18">
        <v>0.703</v>
      </c>
      <c r="BU360" s="18">
        <v>0.366</v>
      </c>
      <c r="BV360" s="18">
        <v>0</v>
      </c>
      <c r="BW360" s="18">
        <v>0.416</v>
      </c>
      <c r="BX360" s="18">
        <v>0.023</v>
      </c>
      <c r="BY360" s="18">
        <v>0</v>
      </c>
      <c r="BZ360" s="18">
        <v>1.8079999999999998</v>
      </c>
      <c r="CA360" s="19">
        <v>93.16</v>
      </c>
      <c r="CB360" s="18">
        <v>1.6780571123473162</v>
      </c>
      <c r="CC360" s="3"/>
      <c r="CD360" s="11"/>
      <c r="CE360" s="8"/>
    </row>
    <row r="361" spans="1:83" ht="17.25" customHeight="1">
      <c r="A361" s="20" t="s">
        <v>742</v>
      </c>
      <c r="B361" s="20" t="s">
        <v>743</v>
      </c>
      <c r="C361" s="20" t="s">
        <v>671</v>
      </c>
      <c r="D361" s="21">
        <v>2323246700</v>
      </c>
      <c r="E361" s="21">
        <v>1972828600</v>
      </c>
      <c r="F361" s="6">
        <v>4296075300</v>
      </c>
      <c r="G361" s="9"/>
      <c r="H361" s="9">
        <v>4296075300</v>
      </c>
      <c r="I361" s="12">
        <v>4068768</v>
      </c>
      <c r="J361" s="6">
        <v>4300144068</v>
      </c>
      <c r="K361" s="22">
        <v>2.082</v>
      </c>
      <c r="L361" s="10">
        <v>84.38</v>
      </c>
      <c r="M361" s="23"/>
      <c r="N361" s="12"/>
      <c r="O361" s="13">
        <v>804929465</v>
      </c>
      <c r="P361" s="6">
        <f t="shared" si="19"/>
        <v>5105073533</v>
      </c>
      <c r="Q361" s="7">
        <v>12846976.92</v>
      </c>
      <c r="R361" s="7">
        <v>0</v>
      </c>
      <c r="S361" s="14">
        <v>-100739.3</v>
      </c>
      <c r="T361" s="14">
        <f t="shared" si="20"/>
        <v>12746237.62</v>
      </c>
      <c r="U361" s="3"/>
      <c r="V361" s="24">
        <v>12746237.62</v>
      </c>
      <c r="W361" s="15">
        <v>726630.07</v>
      </c>
      <c r="X361" s="15"/>
      <c r="Y361" s="25">
        <v>765600.83</v>
      </c>
      <c r="Z361" s="16"/>
      <c r="AA361" s="16">
        <v>56096822.54</v>
      </c>
      <c r="AB361" s="16"/>
      <c r="AC361" s="16">
        <v>19171988</v>
      </c>
      <c r="AD361" s="16"/>
      <c r="AE361" s="16"/>
      <c r="AF361" s="26">
        <v>89507279.06</v>
      </c>
      <c r="AG361" s="4">
        <v>71779000</v>
      </c>
      <c r="AH361" s="4">
        <v>20912000</v>
      </c>
      <c r="AI361" s="4">
        <v>105161500</v>
      </c>
      <c r="AJ361" s="4">
        <v>69560800</v>
      </c>
      <c r="AK361" s="4">
        <v>574900</v>
      </c>
      <c r="AL361" s="4">
        <v>11820500</v>
      </c>
      <c r="AM361" s="5">
        <v>279808700</v>
      </c>
      <c r="AN361" s="17">
        <v>7249437</v>
      </c>
      <c r="AO361" s="17">
        <v>5356902</v>
      </c>
      <c r="AP361" s="17">
        <v>500000</v>
      </c>
      <c r="AQ361" s="27">
        <v>13106339</v>
      </c>
      <c r="AR361" s="4">
        <v>24500</v>
      </c>
      <c r="AS361" s="4">
        <v>232250</v>
      </c>
      <c r="AT361" s="4"/>
      <c r="AU361" s="4"/>
      <c r="AV361" s="4"/>
      <c r="AW361" s="4"/>
      <c r="AX361" s="4"/>
      <c r="AY361" s="4"/>
      <c r="AZ361" s="4"/>
      <c r="BA361" s="4"/>
      <c r="BB361" s="4"/>
      <c r="BC361" s="4"/>
      <c r="BD361" s="4"/>
      <c r="BE361" s="4"/>
      <c r="BF361" s="4"/>
      <c r="BG361" s="4"/>
      <c r="BH361" s="4"/>
      <c r="BI361" s="4"/>
      <c r="BJ361" s="4">
        <v>0</v>
      </c>
      <c r="BK361" s="4"/>
      <c r="BL361" s="17"/>
      <c r="BM361" s="4"/>
      <c r="BN361" s="3"/>
      <c r="BO361" s="3"/>
      <c r="BP361" s="18">
        <v>0.296</v>
      </c>
      <c r="BQ361" s="18">
        <v>0.017</v>
      </c>
      <c r="BR361" s="18">
        <v>0</v>
      </c>
      <c r="BS361" s="18">
        <v>0.018</v>
      </c>
      <c r="BT361" s="18">
        <v>0</v>
      </c>
      <c r="BU361" s="18">
        <v>1.305</v>
      </c>
      <c r="BV361" s="18">
        <v>0</v>
      </c>
      <c r="BW361" s="18">
        <v>0.446</v>
      </c>
      <c r="BX361" s="18">
        <v>0</v>
      </c>
      <c r="BY361" s="18">
        <v>0</v>
      </c>
      <c r="BZ361" s="18">
        <v>2.082</v>
      </c>
      <c r="CA361" s="19">
        <v>84.38</v>
      </c>
      <c r="CB361" s="18">
        <v>1.7533004859070265</v>
      </c>
      <c r="CC361" s="3"/>
      <c r="CD361" s="11"/>
      <c r="CE361" s="8"/>
    </row>
    <row r="362" spans="1:83" ht="17.25" customHeight="1">
      <c r="A362" s="20" t="s">
        <v>744</v>
      </c>
      <c r="B362" s="20" t="s">
        <v>745</v>
      </c>
      <c r="C362" s="20" t="s">
        <v>671</v>
      </c>
      <c r="D362" s="21">
        <v>562562400</v>
      </c>
      <c r="E362" s="21">
        <v>485165300</v>
      </c>
      <c r="F362" s="6">
        <v>1047727700</v>
      </c>
      <c r="G362" s="9"/>
      <c r="H362" s="9">
        <v>1047727700</v>
      </c>
      <c r="I362" s="12">
        <v>636765</v>
      </c>
      <c r="J362" s="6">
        <v>1048364465</v>
      </c>
      <c r="K362" s="22">
        <v>2.041</v>
      </c>
      <c r="L362" s="10">
        <v>86.24</v>
      </c>
      <c r="M362" s="23"/>
      <c r="N362" s="12"/>
      <c r="O362" s="13">
        <v>172239799</v>
      </c>
      <c r="P362" s="6">
        <f t="shared" si="19"/>
        <v>1220604264</v>
      </c>
      <c r="Q362" s="7">
        <v>3071664.83</v>
      </c>
      <c r="R362" s="7">
        <v>0</v>
      </c>
      <c r="S362" s="14">
        <v>-5964.17</v>
      </c>
      <c r="T362" s="14">
        <f t="shared" si="20"/>
        <v>3065700.66</v>
      </c>
      <c r="U362" s="3"/>
      <c r="V362" s="24">
        <v>3065700.66</v>
      </c>
      <c r="W362" s="15">
        <v>174838.2</v>
      </c>
      <c r="X362" s="15">
        <v>59109.67</v>
      </c>
      <c r="Y362" s="25">
        <v>184219.39</v>
      </c>
      <c r="Z362" s="16">
        <v>7988805.75</v>
      </c>
      <c r="AA362" s="16">
        <v>4390114.25</v>
      </c>
      <c r="AB362" s="16"/>
      <c r="AC362" s="16">
        <v>5321613</v>
      </c>
      <c r="AD362" s="16">
        <v>209672.89</v>
      </c>
      <c r="AE362" s="16"/>
      <c r="AF362" s="26">
        <v>21394073.810000002</v>
      </c>
      <c r="AG362" s="4">
        <v>11521600</v>
      </c>
      <c r="AH362" s="4"/>
      <c r="AI362" s="4">
        <v>105965900</v>
      </c>
      <c r="AJ362" s="4">
        <v>1237200</v>
      </c>
      <c r="AK362" s="4">
        <v>9410200</v>
      </c>
      <c r="AL362" s="4">
        <v>254082800</v>
      </c>
      <c r="AM362" s="5">
        <v>382217700</v>
      </c>
      <c r="AN362" s="17">
        <v>372000</v>
      </c>
      <c r="AO362" s="17">
        <v>1037292.13</v>
      </c>
      <c r="AP362" s="17">
        <v>227565.98</v>
      </c>
      <c r="AQ362" s="27">
        <v>1636858.1099999999</v>
      </c>
      <c r="AR362" s="4">
        <v>6250</v>
      </c>
      <c r="AS362" s="4">
        <v>68500</v>
      </c>
      <c r="AT362" s="4"/>
      <c r="AU362" s="4"/>
      <c r="AV362" s="4"/>
      <c r="AW362" s="4"/>
      <c r="AX362" s="4"/>
      <c r="AY362" s="4"/>
      <c r="AZ362" s="4"/>
      <c r="BA362" s="4"/>
      <c r="BB362" s="4"/>
      <c r="BC362" s="4"/>
      <c r="BD362" s="4"/>
      <c r="BE362" s="4"/>
      <c r="BF362" s="4"/>
      <c r="BG362" s="4"/>
      <c r="BH362" s="4"/>
      <c r="BI362" s="4"/>
      <c r="BJ362" s="4">
        <v>0</v>
      </c>
      <c r="BK362" s="4"/>
      <c r="BL362" s="17"/>
      <c r="BM362" s="4"/>
      <c r="BN362" s="3"/>
      <c r="BO362" s="3"/>
      <c r="BP362" s="18">
        <v>0.292</v>
      </c>
      <c r="BQ362" s="18">
        <v>0.017</v>
      </c>
      <c r="BR362" s="18">
        <v>0.006</v>
      </c>
      <c r="BS362" s="18">
        <v>0.016999999999999998</v>
      </c>
      <c r="BT362" s="18">
        <v>0.762</v>
      </c>
      <c r="BU362" s="18">
        <v>0.419</v>
      </c>
      <c r="BV362" s="18">
        <v>0</v>
      </c>
      <c r="BW362" s="18">
        <v>0.508</v>
      </c>
      <c r="BX362" s="18">
        <v>0.02</v>
      </c>
      <c r="BY362" s="18">
        <v>0</v>
      </c>
      <c r="BZ362" s="18">
        <v>2.041</v>
      </c>
      <c r="CA362" s="19">
        <v>86.24</v>
      </c>
      <c r="CB362" s="18">
        <v>1.7527444759114819</v>
      </c>
      <c r="CC362" s="3"/>
      <c r="CD362" s="11"/>
      <c r="CE362" s="8"/>
    </row>
    <row r="363" spans="1:83" ht="17.25" customHeight="1">
      <c r="A363" s="20" t="s">
        <v>704</v>
      </c>
      <c r="B363" s="20" t="s">
        <v>705</v>
      </c>
      <c r="C363" s="20" t="s">
        <v>671</v>
      </c>
      <c r="D363" s="21">
        <v>1219005000</v>
      </c>
      <c r="E363" s="21">
        <v>1145022000</v>
      </c>
      <c r="F363" s="6">
        <v>2364027000</v>
      </c>
      <c r="G363" s="9"/>
      <c r="H363" s="9">
        <v>2364027000</v>
      </c>
      <c r="I363" s="12">
        <v>2182889</v>
      </c>
      <c r="J363" s="6">
        <v>2366209889</v>
      </c>
      <c r="K363" s="22">
        <v>2.294</v>
      </c>
      <c r="L363" s="10">
        <v>94.76</v>
      </c>
      <c r="M363" s="23"/>
      <c r="N363" s="12"/>
      <c r="O363" s="13">
        <v>139521865</v>
      </c>
      <c r="P363" s="6">
        <f t="shared" si="19"/>
        <v>2505731754</v>
      </c>
      <c r="Q363" s="7">
        <v>6305703.100000001</v>
      </c>
      <c r="R363" s="7">
        <v>0</v>
      </c>
      <c r="S363" s="14">
        <v>-51253.34</v>
      </c>
      <c r="T363" s="14">
        <f t="shared" si="20"/>
        <v>6254449.760000001</v>
      </c>
      <c r="U363" s="3"/>
      <c r="V363" s="24">
        <v>6254449.760000001</v>
      </c>
      <c r="W363" s="15">
        <v>356585.23</v>
      </c>
      <c r="X363" s="15">
        <v>120596.94</v>
      </c>
      <c r="Y363" s="25">
        <v>375589.25</v>
      </c>
      <c r="Z363" s="16">
        <v>33764950</v>
      </c>
      <c r="AA363" s="16"/>
      <c r="AB363" s="16"/>
      <c r="AC363" s="16">
        <v>13156000</v>
      </c>
      <c r="AD363" s="16">
        <v>236402.7</v>
      </c>
      <c r="AE363" s="16"/>
      <c r="AF363" s="26">
        <v>54264573.88</v>
      </c>
      <c r="AG363" s="4">
        <v>60074000</v>
      </c>
      <c r="AH363" s="4">
        <v>8416600</v>
      </c>
      <c r="AI363" s="4">
        <v>54312300</v>
      </c>
      <c r="AJ363" s="4">
        <v>7155200</v>
      </c>
      <c r="AK363" s="4">
        <v>5450400</v>
      </c>
      <c r="AL363" s="4">
        <v>86920700</v>
      </c>
      <c r="AM363" s="5">
        <v>222329200</v>
      </c>
      <c r="AN363" s="17">
        <v>1364370.96</v>
      </c>
      <c r="AO363" s="17">
        <v>3867594.93</v>
      </c>
      <c r="AP363" s="17">
        <v>450000</v>
      </c>
      <c r="AQ363" s="27">
        <v>5681965.890000001</v>
      </c>
      <c r="AR363" s="4">
        <v>48750</v>
      </c>
      <c r="AS363" s="4">
        <v>212500</v>
      </c>
      <c r="AT363" s="4"/>
      <c r="AU363" s="4"/>
      <c r="AV363" s="4"/>
      <c r="AW363" s="4"/>
      <c r="AX363" s="4"/>
      <c r="AY363" s="4"/>
      <c r="AZ363" s="4"/>
      <c r="BA363" s="4"/>
      <c r="BB363" s="4"/>
      <c r="BC363" s="4"/>
      <c r="BD363" s="4"/>
      <c r="BE363" s="4"/>
      <c r="BF363" s="4"/>
      <c r="BG363" s="4"/>
      <c r="BH363" s="4"/>
      <c r="BI363" s="4"/>
      <c r="BJ363" s="4">
        <v>0</v>
      </c>
      <c r="BK363" s="4"/>
      <c r="BL363" s="17"/>
      <c r="BM363" s="4"/>
      <c r="BN363" s="3"/>
      <c r="BO363" s="3"/>
      <c r="BP363" s="18">
        <v>0.265</v>
      </c>
      <c r="BQ363" s="18">
        <v>0.015</v>
      </c>
      <c r="BR363" s="18">
        <v>0.005</v>
      </c>
      <c r="BS363" s="18">
        <v>0.016</v>
      </c>
      <c r="BT363" s="18">
        <v>1.427</v>
      </c>
      <c r="BU363" s="18">
        <v>0</v>
      </c>
      <c r="BV363" s="18">
        <v>0</v>
      </c>
      <c r="BW363" s="18">
        <v>0.556</v>
      </c>
      <c r="BX363" s="18">
        <v>0.01</v>
      </c>
      <c r="BY363" s="18">
        <v>0</v>
      </c>
      <c r="BZ363" s="18">
        <v>2.294</v>
      </c>
      <c r="CA363" s="19">
        <v>94.76</v>
      </c>
      <c r="CB363" s="18">
        <v>2.1656178397138994</v>
      </c>
      <c r="CC363" s="3"/>
      <c r="CD363" s="11"/>
      <c r="CE363" s="8"/>
    </row>
    <row r="364" spans="1:83" ht="17.25" customHeight="1">
      <c r="A364" s="20" t="s">
        <v>746</v>
      </c>
      <c r="B364" s="20" t="s">
        <v>747</v>
      </c>
      <c r="C364" s="20" t="s">
        <v>671</v>
      </c>
      <c r="D364" s="21">
        <v>1255211600</v>
      </c>
      <c r="E364" s="21">
        <v>993306731</v>
      </c>
      <c r="F364" s="6">
        <v>2248518331</v>
      </c>
      <c r="G364" s="9">
        <v>182500</v>
      </c>
      <c r="H364" s="9">
        <v>2248335831</v>
      </c>
      <c r="I364" s="12">
        <v>10721303</v>
      </c>
      <c r="J364" s="6">
        <v>2259057134</v>
      </c>
      <c r="K364" s="22">
        <v>1.712</v>
      </c>
      <c r="L364" s="10">
        <v>102.06</v>
      </c>
      <c r="M364" s="23"/>
      <c r="N364" s="12"/>
      <c r="O364" s="13">
        <v>-25369172</v>
      </c>
      <c r="P364" s="6">
        <f t="shared" si="19"/>
        <v>2233687962</v>
      </c>
      <c r="Q364" s="7">
        <v>5621101.7299999995</v>
      </c>
      <c r="R364" s="7">
        <v>0</v>
      </c>
      <c r="S364" s="14">
        <v>-141647.83</v>
      </c>
      <c r="T364" s="14">
        <f t="shared" si="20"/>
        <v>5479453.899999999</v>
      </c>
      <c r="U364" s="3"/>
      <c r="V364" s="24">
        <v>5479453.899999999</v>
      </c>
      <c r="W364" s="15"/>
      <c r="X364" s="15"/>
      <c r="Y364" s="25">
        <v>328532.91</v>
      </c>
      <c r="Z364" s="16">
        <v>12846142</v>
      </c>
      <c r="AA364" s="16">
        <v>8521043.23</v>
      </c>
      <c r="AB364" s="16"/>
      <c r="AC364" s="16">
        <v>10750728.35</v>
      </c>
      <c r="AD364" s="16"/>
      <c r="AE364" s="16">
        <v>741106</v>
      </c>
      <c r="AF364" s="26">
        <v>38667006.39</v>
      </c>
      <c r="AG364" s="4">
        <v>35976300</v>
      </c>
      <c r="AH364" s="4"/>
      <c r="AI364" s="4">
        <v>70988400</v>
      </c>
      <c r="AJ364" s="4">
        <v>185676800</v>
      </c>
      <c r="AK364" s="4"/>
      <c r="AL364" s="4">
        <v>81795000</v>
      </c>
      <c r="AM364" s="5">
        <v>374436500</v>
      </c>
      <c r="AN364" s="17">
        <v>250000</v>
      </c>
      <c r="AO364" s="17">
        <v>7090242.89</v>
      </c>
      <c r="AP364" s="17">
        <v>1100000</v>
      </c>
      <c r="AQ364" s="27">
        <v>8440242.89</v>
      </c>
      <c r="AR364" s="4">
        <v>22750</v>
      </c>
      <c r="AS364" s="4">
        <v>57750</v>
      </c>
      <c r="AT364" s="4"/>
      <c r="AU364" s="4"/>
      <c r="AV364" s="4"/>
      <c r="AW364" s="4"/>
      <c r="AX364" s="4"/>
      <c r="AY364" s="4"/>
      <c r="AZ364" s="4"/>
      <c r="BA364" s="4"/>
      <c r="BB364" s="4"/>
      <c r="BC364" s="4">
        <v>182500</v>
      </c>
      <c r="BD364" s="4"/>
      <c r="BE364" s="4"/>
      <c r="BF364" s="4"/>
      <c r="BG364" s="4"/>
      <c r="BH364" s="4"/>
      <c r="BI364" s="4"/>
      <c r="BJ364" s="4">
        <v>182500</v>
      </c>
      <c r="BK364" s="4"/>
      <c r="BL364" s="17"/>
      <c r="BM364" s="4"/>
      <c r="BN364" s="3"/>
      <c r="BO364" s="3"/>
      <c r="BP364" s="18">
        <v>0.242</v>
      </c>
      <c r="BQ364" s="18">
        <v>0</v>
      </c>
      <c r="BR364" s="18">
        <v>0</v>
      </c>
      <c r="BS364" s="18">
        <v>0.015</v>
      </c>
      <c r="BT364" s="18">
        <v>0.569</v>
      </c>
      <c r="BU364" s="18">
        <v>0.377</v>
      </c>
      <c r="BV364" s="18">
        <v>0</v>
      </c>
      <c r="BW364" s="18">
        <v>0.476</v>
      </c>
      <c r="BX364" s="18">
        <v>0</v>
      </c>
      <c r="BY364" s="18">
        <v>0.033</v>
      </c>
      <c r="BZ364" s="18">
        <v>1.712</v>
      </c>
      <c r="CA364" s="19">
        <v>102.06</v>
      </c>
      <c r="CB364" s="18">
        <v>1.7310836181155012</v>
      </c>
      <c r="CC364" s="3"/>
      <c r="CD364" s="11"/>
      <c r="CE364" s="8"/>
    </row>
    <row r="365" spans="1:83" ht="17.25" customHeight="1">
      <c r="A365" s="20" t="s">
        <v>748</v>
      </c>
      <c r="B365" s="20" t="s">
        <v>749</v>
      </c>
      <c r="C365" s="20" t="s">
        <v>671</v>
      </c>
      <c r="D365" s="21">
        <v>45384700</v>
      </c>
      <c r="E365" s="21">
        <v>38718700</v>
      </c>
      <c r="F365" s="6">
        <v>84103400</v>
      </c>
      <c r="G365" s="9"/>
      <c r="H365" s="9">
        <v>84103400</v>
      </c>
      <c r="I365" s="12">
        <v>103186</v>
      </c>
      <c r="J365" s="6">
        <v>84206586</v>
      </c>
      <c r="K365" s="22">
        <v>2.8169999999999997</v>
      </c>
      <c r="L365" s="10">
        <v>89.5</v>
      </c>
      <c r="M365" s="23"/>
      <c r="N365" s="12"/>
      <c r="O365" s="13">
        <v>10052202</v>
      </c>
      <c r="P365" s="6">
        <f t="shared" si="19"/>
        <v>94258788</v>
      </c>
      <c r="Q365" s="7">
        <v>237203.34</v>
      </c>
      <c r="R365" s="7">
        <v>0</v>
      </c>
      <c r="S365" s="14">
        <v>-512.73</v>
      </c>
      <c r="T365" s="14">
        <f t="shared" si="20"/>
        <v>236690.61</v>
      </c>
      <c r="U365" s="3"/>
      <c r="V365" s="24">
        <v>236690.61</v>
      </c>
      <c r="W365" s="15">
        <v>13497.65</v>
      </c>
      <c r="X365" s="15">
        <v>4563.74</v>
      </c>
      <c r="Y365" s="25">
        <v>14223.9</v>
      </c>
      <c r="Z365" s="16">
        <v>1473717</v>
      </c>
      <c r="AA365" s="16"/>
      <c r="AB365" s="16"/>
      <c r="AC365" s="16">
        <v>629149</v>
      </c>
      <c r="AD365" s="16"/>
      <c r="AE365" s="16"/>
      <c r="AF365" s="26">
        <v>2371841.9</v>
      </c>
      <c r="AG365" s="4">
        <v>1585200</v>
      </c>
      <c r="AH365" s="4"/>
      <c r="AI365" s="4">
        <v>17958100</v>
      </c>
      <c r="AJ365" s="4">
        <v>661300</v>
      </c>
      <c r="AK365" s="4">
        <v>210500</v>
      </c>
      <c r="AL365" s="4"/>
      <c r="AM365" s="5">
        <v>20415100</v>
      </c>
      <c r="AN365" s="17">
        <v>138100</v>
      </c>
      <c r="AO365" s="17">
        <v>88231.52</v>
      </c>
      <c r="AP365" s="17">
        <v>60000</v>
      </c>
      <c r="AQ365" s="27">
        <v>286331.52</v>
      </c>
      <c r="AR365" s="4">
        <v>750</v>
      </c>
      <c r="AS365" s="4">
        <v>5500</v>
      </c>
      <c r="AT365" s="4"/>
      <c r="AU365" s="4"/>
      <c r="AV365" s="4"/>
      <c r="AW365" s="4"/>
      <c r="AX365" s="4"/>
      <c r="AY365" s="4"/>
      <c r="AZ365" s="4"/>
      <c r="BA365" s="4"/>
      <c r="BB365" s="4"/>
      <c r="BC365" s="4"/>
      <c r="BD365" s="4"/>
      <c r="BE365" s="4"/>
      <c r="BF365" s="4"/>
      <c r="BG365" s="4"/>
      <c r="BH365" s="4"/>
      <c r="BI365" s="4"/>
      <c r="BJ365" s="4">
        <v>0</v>
      </c>
      <c r="BK365" s="4"/>
      <c r="BL365" s="17"/>
      <c r="BM365" s="4"/>
      <c r="BN365" s="3"/>
      <c r="BO365" s="3"/>
      <c r="BP365" s="18">
        <v>0.281</v>
      </c>
      <c r="BQ365" s="18">
        <v>0.016</v>
      </c>
      <c r="BR365" s="18">
        <v>0.006</v>
      </c>
      <c r="BS365" s="18">
        <v>0.017</v>
      </c>
      <c r="BT365" s="18">
        <v>1.75</v>
      </c>
      <c r="BU365" s="18">
        <v>0</v>
      </c>
      <c r="BV365" s="18">
        <v>0</v>
      </c>
      <c r="BW365" s="18">
        <v>0.747</v>
      </c>
      <c r="BX365" s="18">
        <v>0</v>
      </c>
      <c r="BY365" s="18">
        <v>0</v>
      </c>
      <c r="BZ365" s="18">
        <v>2.8169999999999997</v>
      </c>
      <c r="CA365" s="19">
        <v>89.5</v>
      </c>
      <c r="CB365" s="18">
        <v>2.5163085058976145</v>
      </c>
      <c r="CC365" s="3"/>
      <c r="CD365" s="11"/>
      <c r="CE365" s="8"/>
    </row>
    <row r="366" spans="1:83" ht="17.25" customHeight="1">
      <c r="A366" s="20" t="s">
        <v>750</v>
      </c>
      <c r="B366" s="20" t="s">
        <v>751</v>
      </c>
      <c r="C366" s="20" t="s">
        <v>671</v>
      </c>
      <c r="D366" s="21">
        <v>1562264800</v>
      </c>
      <c r="E366" s="21">
        <v>1393025300</v>
      </c>
      <c r="F366" s="6">
        <v>2955290100</v>
      </c>
      <c r="G366" s="9"/>
      <c r="H366" s="9">
        <v>2955290100</v>
      </c>
      <c r="I366" s="12">
        <v>1405766</v>
      </c>
      <c r="J366" s="6">
        <v>2956695866</v>
      </c>
      <c r="K366" s="22">
        <v>1.5079999999999998</v>
      </c>
      <c r="L366" s="10">
        <v>84.96</v>
      </c>
      <c r="M366" s="23"/>
      <c r="N366" s="12"/>
      <c r="O366" s="13">
        <v>525476036</v>
      </c>
      <c r="P366" s="6">
        <f t="shared" si="19"/>
        <v>3482171902</v>
      </c>
      <c r="Q366" s="7">
        <v>8762926.09</v>
      </c>
      <c r="R366" s="7">
        <v>0</v>
      </c>
      <c r="S366" s="14">
        <v>-64800.76</v>
      </c>
      <c r="T366" s="14">
        <f t="shared" si="20"/>
        <v>8698125.33</v>
      </c>
      <c r="U366" s="3"/>
      <c r="V366" s="24">
        <v>8698125.33</v>
      </c>
      <c r="W366" s="15">
        <v>496000.08</v>
      </c>
      <c r="X366" s="15"/>
      <c r="Y366" s="25">
        <v>522663.63</v>
      </c>
      <c r="Z366" s="16">
        <v>13840220</v>
      </c>
      <c r="AA366" s="16">
        <v>11205844.26</v>
      </c>
      <c r="AB366" s="16"/>
      <c r="AC366" s="16">
        <v>9808212.16</v>
      </c>
      <c r="AD366" s="16"/>
      <c r="AE366" s="16"/>
      <c r="AF366" s="26">
        <v>44571065.45999999</v>
      </c>
      <c r="AG366" s="4">
        <v>37831300</v>
      </c>
      <c r="AH366" s="4">
        <v>24424300</v>
      </c>
      <c r="AI366" s="4">
        <v>40903000</v>
      </c>
      <c r="AJ366" s="4">
        <v>9421700</v>
      </c>
      <c r="AK366" s="4">
        <v>412500</v>
      </c>
      <c r="AL366" s="4">
        <v>4273800</v>
      </c>
      <c r="AM366" s="5">
        <v>117266600</v>
      </c>
      <c r="AN366" s="17">
        <v>1577600</v>
      </c>
      <c r="AO366" s="17">
        <v>3272046.88</v>
      </c>
      <c r="AP366" s="17">
        <v>340000</v>
      </c>
      <c r="AQ366" s="27">
        <v>5189646.88</v>
      </c>
      <c r="AR366" s="4">
        <v>4500</v>
      </c>
      <c r="AS366" s="4">
        <v>46750</v>
      </c>
      <c r="AT366" s="4"/>
      <c r="AU366" s="4"/>
      <c r="AV366" s="4"/>
      <c r="AW366" s="4"/>
      <c r="AX366" s="4"/>
      <c r="AY366" s="4"/>
      <c r="AZ366" s="4"/>
      <c r="BA366" s="4"/>
      <c r="BB366" s="4"/>
      <c r="BC366" s="4"/>
      <c r="BD366" s="4"/>
      <c r="BE366" s="4"/>
      <c r="BF366" s="4"/>
      <c r="BG366" s="4"/>
      <c r="BH366" s="4"/>
      <c r="BI366" s="4"/>
      <c r="BJ366" s="4">
        <v>0</v>
      </c>
      <c r="BK366" s="4"/>
      <c r="BL366" s="17"/>
      <c r="BM366" s="4"/>
      <c r="BN366" s="3"/>
      <c r="BO366" s="3"/>
      <c r="BP366" s="18">
        <v>0.294</v>
      </c>
      <c r="BQ366" s="18">
        <v>0.017</v>
      </c>
      <c r="BR366" s="18">
        <v>0</v>
      </c>
      <c r="BS366" s="18">
        <v>0.018</v>
      </c>
      <c r="BT366" s="18">
        <v>0.468</v>
      </c>
      <c r="BU366" s="18">
        <v>0.379</v>
      </c>
      <c r="BV366" s="18">
        <v>0</v>
      </c>
      <c r="BW366" s="18">
        <v>0.332</v>
      </c>
      <c r="BX366" s="18">
        <v>0</v>
      </c>
      <c r="BY366" s="18">
        <v>0</v>
      </c>
      <c r="BZ366" s="18">
        <v>1.5079999999999998</v>
      </c>
      <c r="CA366" s="19">
        <v>84.96</v>
      </c>
      <c r="CB366" s="18">
        <v>1.2799788957690577</v>
      </c>
      <c r="CC366" s="3"/>
      <c r="CD366" s="11"/>
      <c r="CE366" s="8"/>
    </row>
    <row r="367" spans="1:83" ht="17.25" customHeight="1">
      <c r="A367" s="20" t="s">
        <v>752</v>
      </c>
      <c r="B367" s="20" t="s">
        <v>753</v>
      </c>
      <c r="C367" s="20" t="s">
        <v>671</v>
      </c>
      <c r="D367" s="21">
        <v>287651900</v>
      </c>
      <c r="E367" s="21">
        <v>231602100</v>
      </c>
      <c r="F367" s="6">
        <v>519254000</v>
      </c>
      <c r="G367" s="9"/>
      <c r="H367" s="9">
        <v>519254000</v>
      </c>
      <c r="I367" s="12">
        <v>382031</v>
      </c>
      <c r="J367" s="6">
        <v>519636031</v>
      </c>
      <c r="K367" s="22">
        <v>1.6889999999999998</v>
      </c>
      <c r="L367" s="10">
        <v>68.2</v>
      </c>
      <c r="M367" s="23"/>
      <c r="N367" s="12"/>
      <c r="O367" s="13">
        <v>245239440</v>
      </c>
      <c r="P367" s="6">
        <f t="shared" si="19"/>
        <v>764875471</v>
      </c>
      <c r="Q367" s="7">
        <v>1924818.02</v>
      </c>
      <c r="R367" s="7">
        <v>0</v>
      </c>
      <c r="S367" s="14">
        <v>-9069.6</v>
      </c>
      <c r="T367" s="14">
        <f t="shared" si="20"/>
        <v>1915748.42</v>
      </c>
      <c r="U367" s="3"/>
      <c r="V367" s="24">
        <v>1915748.42</v>
      </c>
      <c r="W367" s="15">
        <v>109244.42</v>
      </c>
      <c r="X367" s="15"/>
      <c r="Y367" s="25">
        <v>115102.74</v>
      </c>
      <c r="Z367" s="16">
        <v>1087075.25</v>
      </c>
      <c r="AA367" s="16">
        <v>1709971.96</v>
      </c>
      <c r="AB367" s="16"/>
      <c r="AC367" s="16">
        <v>3837176.62</v>
      </c>
      <c r="AD367" s="16"/>
      <c r="AE367" s="16"/>
      <c r="AF367" s="26">
        <v>8774319.41</v>
      </c>
      <c r="AG367" s="4"/>
      <c r="AH367" s="4"/>
      <c r="AI367" s="4">
        <v>22717400</v>
      </c>
      <c r="AJ367" s="4">
        <v>2758600</v>
      </c>
      <c r="AK367" s="4"/>
      <c r="AL367" s="4">
        <v>425300</v>
      </c>
      <c r="AM367" s="5">
        <v>25901300</v>
      </c>
      <c r="AN367" s="17">
        <v>520000</v>
      </c>
      <c r="AO367" s="17">
        <v>568463.84</v>
      </c>
      <c r="AP367" s="17">
        <v>266377.7</v>
      </c>
      <c r="AQ367" s="27">
        <v>1354841.5399999998</v>
      </c>
      <c r="AR367" s="4">
        <v>1500</v>
      </c>
      <c r="AS367" s="4">
        <v>13250</v>
      </c>
      <c r="AT367" s="4"/>
      <c r="AU367" s="4"/>
      <c r="AV367" s="4"/>
      <c r="AW367" s="4"/>
      <c r="AX367" s="4"/>
      <c r="AY367" s="4"/>
      <c r="AZ367" s="4"/>
      <c r="BA367" s="4"/>
      <c r="BB367" s="4"/>
      <c r="BC367" s="4"/>
      <c r="BD367" s="4"/>
      <c r="BE367" s="4"/>
      <c r="BF367" s="4"/>
      <c r="BG367" s="4"/>
      <c r="BH367" s="4"/>
      <c r="BI367" s="4"/>
      <c r="BJ367" s="4">
        <v>0</v>
      </c>
      <c r="BK367" s="4"/>
      <c r="BL367" s="17"/>
      <c r="BM367" s="4"/>
      <c r="BN367" s="3"/>
      <c r="BO367" s="3"/>
      <c r="BP367" s="18">
        <v>0.369</v>
      </c>
      <c r="BQ367" s="18">
        <v>0.021</v>
      </c>
      <c r="BR367" s="18">
        <v>0</v>
      </c>
      <c r="BS367" s="18">
        <v>0.022</v>
      </c>
      <c r="BT367" s="18">
        <v>0.209</v>
      </c>
      <c r="BU367" s="18">
        <v>0.329</v>
      </c>
      <c r="BV367" s="18">
        <v>0</v>
      </c>
      <c r="BW367" s="18">
        <v>0.739</v>
      </c>
      <c r="BX367" s="18">
        <v>0</v>
      </c>
      <c r="BY367" s="18">
        <v>0</v>
      </c>
      <c r="BZ367" s="18">
        <v>1.6889999999999998</v>
      </c>
      <c r="CA367" s="19">
        <v>68.2</v>
      </c>
      <c r="CB367" s="18">
        <v>1.1471565951158604</v>
      </c>
      <c r="CC367" s="3"/>
      <c r="CD367" s="11"/>
      <c r="CE367" s="8"/>
    </row>
    <row r="368" spans="1:83" ht="17.25" customHeight="1">
      <c r="A368" s="20" t="s">
        <v>754</v>
      </c>
      <c r="B368" s="20" t="s">
        <v>755</v>
      </c>
      <c r="C368" s="20" t="s">
        <v>671</v>
      </c>
      <c r="D368" s="21">
        <v>1537751600</v>
      </c>
      <c r="E368" s="21">
        <v>442004400</v>
      </c>
      <c r="F368" s="6">
        <v>1979756000</v>
      </c>
      <c r="G368" s="9"/>
      <c r="H368" s="9">
        <v>1979756000</v>
      </c>
      <c r="I368" s="12">
        <v>286843</v>
      </c>
      <c r="J368" s="6">
        <v>1980042843</v>
      </c>
      <c r="K368" s="22">
        <v>0.743</v>
      </c>
      <c r="L368" s="10">
        <v>101.87</v>
      </c>
      <c r="M368" s="23"/>
      <c r="N368" s="12"/>
      <c r="O368" s="13">
        <v>-35009105</v>
      </c>
      <c r="P368" s="6">
        <f t="shared" si="19"/>
        <v>1945033738</v>
      </c>
      <c r="Q368" s="7">
        <v>4894700.02</v>
      </c>
      <c r="R368" s="7">
        <v>0</v>
      </c>
      <c r="S368" s="14">
        <v>-4496.76</v>
      </c>
      <c r="T368" s="14">
        <f t="shared" si="20"/>
        <v>4890203.26</v>
      </c>
      <c r="U368" s="3"/>
      <c r="V368" s="24">
        <v>4890203.26</v>
      </c>
      <c r="W368" s="15">
        <v>278893.1</v>
      </c>
      <c r="X368" s="15"/>
      <c r="Y368" s="25">
        <v>293886.19</v>
      </c>
      <c r="Z368" s="16">
        <v>3939365</v>
      </c>
      <c r="AA368" s="16"/>
      <c r="AB368" s="16"/>
      <c r="AC368" s="16">
        <v>5302628</v>
      </c>
      <c r="AD368" s="16"/>
      <c r="AE368" s="16"/>
      <c r="AF368" s="26">
        <v>14704975.55</v>
      </c>
      <c r="AG368" s="4">
        <v>8866300</v>
      </c>
      <c r="AH368" s="4"/>
      <c r="AI368" s="4">
        <v>283835200</v>
      </c>
      <c r="AJ368" s="4">
        <v>10459300</v>
      </c>
      <c r="AK368" s="4"/>
      <c r="AL368" s="4"/>
      <c r="AM368" s="5">
        <v>303160800</v>
      </c>
      <c r="AN368" s="17">
        <v>460324.5</v>
      </c>
      <c r="AO368" s="17">
        <v>465953.26</v>
      </c>
      <c r="AP368" s="17">
        <v>125000</v>
      </c>
      <c r="AQ368" s="27">
        <v>1051277.76</v>
      </c>
      <c r="AR368" s="4">
        <v>1000</v>
      </c>
      <c r="AS368" s="4">
        <v>25500</v>
      </c>
      <c r="AT368" s="4"/>
      <c r="AU368" s="4"/>
      <c r="AV368" s="4"/>
      <c r="AW368" s="4"/>
      <c r="AX368" s="4"/>
      <c r="AY368" s="4"/>
      <c r="AZ368" s="4"/>
      <c r="BA368" s="4"/>
      <c r="BB368" s="4"/>
      <c r="BC368" s="4"/>
      <c r="BD368" s="4"/>
      <c r="BE368" s="4"/>
      <c r="BF368" s="4"/>
      <c r="BG368" s="4"/>
      <c r="BH368" s="4"/>
      <c r="BI368" s="4"/>
      <c r="BJ368" s="4">
        <v>0</v>
      </c>
      <c r="BK368" s="4"/>
      <c r="BL368" s="17"/>
      <c r="BM368" s="4"/>
      <c r="BN368" s="3"/>
      <c r="BO368" s="3"/>
      <c r="BP368" s="18">
        <v>0.247</v>
      </c>
      <c r="BQ368" s="18">
        <v>0.014</v>
      </c>
      <c r="BR368" s="18">
        <v>0</v>
      </c>
      <c r="BS368" s="18">
        <v>0.015</v>
      </c>
      <c r="BT368" s="18">
        <v>0.199</v>
      </c>
      <c r="BU368" s="18">
        <v>0</v>
      </c>
      <c r="BV368" s="18">
        <v>0</v>
      </c>
      <c r="BW368" s="18">
        <v>0.268</v>
      </c>
      <c r="BX368" s="18">
        <v>0</v>
      </c>
      <c r="BY368" s="18">
        <v>0</v>
      </c>
      <c r="BZ368" s="18">
        <v>0.743</v>
      </c>
      <c r="CA368" s="19">
        <v>101.87</v>
      </c>
      <c r="CB368" s="18">
        <v>0.75602675998415</v>
      </c>
      <c r="CC368" s="3"/>
      <c r="CD368" s="11"/>
      <c r="CE368" s="8"/>
    </row>
    <row r="369" spans="1:83" ht="17.25" customHeight="1">
      <c r="A369" s="20" t="s">
        <v>756</v>
      </c>
      <c r="B369" s="20" t="s">
        <v>757</v>
      </c>
      <c r="C369" s="20" t="s">
        <v>671</v>
      </c>
      <c r="D369" s="21">
        <v>317187800</v>
      </c>
      <c r="E369" s="21">
        <v>473025800</v>
      </c>
      <c r="F369" s="6">
        <v>790213600</v>
      </c>
      <c r="G369" s="9"/>
      <c r="H369" s="9">
        <v>790213600</v>
      </c>
      <c r="I369" s="12">
        <v>1373895</v>
      </c>
      <c r="J369" s="6">
        <v>791587495</v>
      </c>
      <c r="K369" s="22">
        <v>2.709</v>
      </c>
      <c r="L369" s="10">
        <v>70.87</v>
      </c>
      <c r="M369" s="23"/>
      <c r="N369" s="12"/>
      <c r="O369" s="13">
        <v>329674832</v>
      </c>
      <c r="P369" s="6">
        <f t="shared" si="19"/>
        <v>1121262327</v>
      </c>
      <c r="Q369" s="7">
        <v>2821669.69</v>
      </c>
      <c r="R369" s="7">
        <v>0</v>
      </c>
      <c r="S369" s="14">
        <v>-12459.1</v>
      </c>
      <c r="T369" s="14">
        <f t="shared" si="20"/>
        <v>2809210.59</v>
      </c>
      <c r="U369" s="3"/>
      <c r="V369" s="24">
        <v>2809210.59</v>
      </c>
      <c r="W369" s="15">
        <v>160202.52</v>
      </c>
      <c r="X369" s="15"/>
      <c r="Y369" s="25">
        <v>168777.76</v>
      </c>
      <c r="Z369" s="16">
        <v>7277745</v>
      </c>
      <c r="AA369" s="16">
        <v>4674404</v>
      </c>
      <c r="AB369" s="16"/>
      <c r="AC369" s="16">
        <v>6268019.26</v>
      </c>
      <c r="AD369" s="16">
        <v>79158.75</v>
      </c>
      <c r="AE369" s="16"/>
      <c r="AF369" s="26">
        <v>21437517.880000003</v>
      </c>
      <c r="AG369" s="4">
        <v>5310200</v>
      </c>
      <c r="AH369" s="4"/>
      <c r="AI369" s="4">
        <v>12913700</v>
      </c>
      <c r="AJ369" s="4">
        <v>10439500</v>
      </c>
      <c r="AK369" s="4"/>
      <c r="AL369" s="4">
        <v>12462100</v>
      </c>
      <c r="AM369" s="5">
        <v>41125500</v>
      </c>
      <c r="AN369" s="17">
        <v>1365000</v>
      </c>
      <c r="AO369" s="17">
        <v>1051006.83</v>
      </c>
      <c r="AP369" s="17">
        <v>185000</v>
      </c>
      <c r="AQ369" s="27">
        <v>2601006.83</v>
      </c>
      <c r="AR369" s="4">
        <v>1750</v>
      </c>
      <c r="AS369" s="4">
        <v>38250</v>
      </c>
      <c r="AT369" s="4"/>
      <c r="AU369" s="4"/>
      <c r="AV369" s="4"/>
      <c r="AW369" s="4"/>
      <c r="AX369" s="4"/>
      <c r="AY369" s="4"/>
      <c r="AZ369" s="4"/>
      <c r="BA369" s="4"/>
      <c r="BB369" s="4"/>
      <c r="BC369" s="4"/>
      <c r="BD369" s="4"/>
      <c r="BE369" s="4"/>
      <c r="BF369" s="4"/>
      <c r="BG369" s="4"/>
      <c r="BH369" s="4"/>
      <c r="BI369" s="4"/>
      <c r="BJ369" s="4">
        <v>0</v>
      </c>
      <c r="BK369" s="4"/>
      <c r="BL369" s="17"/>
      <c r="BM369" s="4"/>
      <c r="BN369" s="3"/>
      <c r="BO369" s="3"/>
      <c r="BP369" s="18">
        <v>0.355</v>
      </c>
      <c r="BQ369" s="18">
        <v>0.02</v>
      </c>
      <c r="BR369" s="18">
        <v>0</v>
      </c>
      <c r="BS369" s="18">
        <v>0.021</v>
      </c>
      <c r="BT369" s="18">
        <v>0.92</v>
      </c>
      <c r="BU369" s="18">
        <v>0.591</v>
      </c>
      <c r="BV369" s="18">
        <v>0</v>
      </c>
      <c r="BW369" s="18">
        <v>0.792</v>
      </c>
      <c r="BX369" s="18">
        <v>0.01</v>
      </c>
      <c r="BY369" s="18">
        <v>0</v>
      </c>
      <c r="BZ369" s="18">
        <v>2.709</v>
      </c>
      <c r="CA369" s="19">
        <v>70.87</v>
      </c>
      <c r="CB369" s="18">
        <v>1.9119092262162487</v>
      </c>
      <c r="CC369" s="3"/>
      <c r="CD369" s="11"/>
      <c r="CE369" s="8"/>
    </row>
    <row r="370" spans="1:83" ht="17.25" customHeight="1">
      <c r="A370" s="20" t="s">
        <v>758</v>
      </c>
      <c r="B370" s="20" t="s">
        <v>759</v>
      </c>
      <c r="C370" s="20" t="s">
        <v>671</v>
      </c>
      <c r="D370" s="21">
        <v>30443400</v>
      </c>
      <c r="E370" s="21">
        <v>42127600</v>
      </c>
      <c r="F370" s="6">
        <v>72571000</v>
      </c>
      <c r="G370" s="9"/>
      <c r="H370" s="9">
        <v>72571000</v>
      </c>
      <c r="I370" s="12">
        <v>159213</v>
      </c>
      <c r="J370" s="6">
        <v>72730213</v>
      </c>
      <c r="K370" s="22">
        <v>2.264</v>
      </c>
      <c r="L370" s="10">
        <v>104.47</v>
      </c>
      <c r="M370" s="23"/>
      <c r="N370" s="12"/>
      <c r="O370" s="13">
        <v>-3070971</v>
      </c>
      <c r="P370" s="6">
        <f t="shared" si="19"/>
        <v>69659242</v>
      </c>
      <c r="Q370" s="7">
        <v>175298.29</v>
      </c>
      <c r="R370" s="7">
        <v>0</v>
      </c>
      <c r="S370" s="14">
        <v>0</v>
      </c>
      <c r="T370" s="14">
        <f t="shared" si="20"/>
        <v>175298.29</v>
      </c>
      <c r="U370" s="3"/>
      <c r="V370" s="24">
        <v>175298.29</v>
      </c>
      <c r="W370" s="15">
        <v>9997.5</v>
      </c>
      <c r="X370" s="15"/>
      <c r="Y370" s="25">
        <v>10535.62</v>
      </c>
      <c r="Z370" s="16">
        <v>463073.9</v>
      </c>
      <c r="AA370" s="16">
        <v>229647.96</v>
      </c>
      <c r="AB370" s="16"/>
      <c r="AC370" s="16">
        <v>757784.87</v>
      </c>
      <c r="AD370" s="16"/>
      <c r="AE370" s="16"/>
      <c r="AF370" s="26">
        <v>1646338.1400000001</v>
      </c>
      <c r="AG370" s="4"/>
      <c r="AH370" s="4"/>
      <c r="AI370" s="4">
        <v>1896700</v>
      </c>
      <c r="AJ370" s="4"/>
      <c r="AK370" s="4"/>
      <c r="AL370" s="4"/>
      <c r="AM370" s="5">
        <v>1896700</v>
      </c>
      <c r="AN370" s="17">
        <v>76000</v>
      </c>
      <c r="AO370" s="17">
        <v>95055.14</v>
      </c>
      <c r="AP370" s="17">
        <v>11000</v>
      </c>
      <c r="AQ370" s="27">
        <v>182055.14</v>
      </c>
      <c r="AR370" s="4">
        <v>3250</v>
      </c>
      <c r="AS370" s="4">
        <v>4500</v>
      </c>
      <c r="AT370" s="4"/>
      <c r="AU370" s="4"/>
      <c r="AV370" s="4"/>
      <c r="AW370" s="4"/>
      <c r="AX370" s="4"/>
      <c r="AY370" s="4"/>
      <c r="AZ370" s="4"/>
      <c r="BA370" s="4"/>
      <c r="BB370" s="4"/>
      <c r="BC370" s="4"/>
      <c r="BD370" s="4"/>
      <c r="BE370" s="4"/>
      <c r="BF370" s="4"/>
      <c r="BG370" s="4"/>
      <c r="BH370" s="4"/>
      <c r="BI370" s="4"/>
      <c r="BJ370" s="4">
        <v>0</v>
      </c>
      <c r="BK370" s="4"/>
      <c r="BL370" s="17"/>
      <c r="BM370" s="4"/>
      <c r="BN370" s="3"/>
      <c r="BO370" s="3"/>
      <c r="BP370" s="18">
        <v>0.241</v>
      </c>
      <c r="BQ370" s="18">
        <v>0.014</v>
      </c>
      <c r="BR370" s="18">
        <v>0</v>
      </c>
      <c r="BS370" s="18">
        <v>0.014</v>
      </c>
      <c r="BT370" s="18">
        <v>0.637</v>
      </c>
      <c r="BU370" s="18">
        <v>0.316</v>
      </c>
      <c r="BV370" s="18">
        <v>0</v>
      </c>
      <c r="BW370" s="18">
        <v>1.042</v>
      </c>
      <c r="BX370" s="18">
        <v>0</v>
      </c>
      <c r="BY370" s="18">
        <v>0</v>
      </c>
      <c r="BZ370" s="18">
        <v>2.264</v>
      </c>
      <c r="CA370" s="19">
        <v>104.47</v>
      </c>
      <c r="CB370" s="18">
        <v>2.363416673411405</v>
      </c>
      <c r="CC370" s="3"/>
      <c r="CD370" s="11"/>
      <c r="CE370" s="8"/>
    </row>
    <row r="371" spans="1:83" ht="17.25" customHeight="1">
      <c r="A371" s="20" t="s">
        <v>760</v>
      </c>
      <c r="B371" s="20" t="s">
        <v>761</v>
      </c>
      <c r="C371" s="20" t="s">
        <v>671</v>
      </c>
      <c r="D371" s="21">
        <v>234013200</v>
      </c>
      <c r="E371" s="21">
        <v>157321000</v>
      </c>
      <c r="F371" s="6">
        <v>391334200</v>
      </c>
      <c r="G371" s="9">
        <v>3192600</v>
      </c>
      <c r="H371" s="9">
        <v>388141600</v>
      </c>
      <c r="I371" s="12"/>
      <c r="J371" s="6">
        <v>388141600</v>
      </c>
      <c r="K371" s="22">
        <v>1.6489999999999998</v>
      </c>
      <c r="L371" s="10">
        <v>99.12</v>
      </c>
      <c r="M371" s="23"/>
      <c r="N371" s="12"/>
      <c r="O371" s="13">
        <v>4013028</v>
      </c>
      <c r="P371" s="6">
        <f t="shared" si="19"/>
        <v>392154628</v>
      </c>
      <c r="Q371" s="7">
        <v>986861.68</v>
      </c>
      <c r="R371" s="7">
        <v>0</v>
      </c>
      <c r="S371" s="14">
        <v>-2245.48</v>
      </c>
      <c r="T371" s="14">
        <f t="shared" si="20"/>
        <v>984616.2000000001</v>
      </c>
      <c r="U371" s="3"/>
      <c r="V371" s="24">
        <v>984616.2000000001</v>
      </c>
      <c r="W371" s="15">
        <v>56154.79</v>
      </c>
      <c r="X371" s="15">
        <v>18980.76</v>
      </c>
      <c r="Y371" s="25">
        <v>59166</v>
      </c>
      <c r="Z371" s="16">
        <v>2904685</v>
      </c>
      <c r="AA371" s="16"/>
      <c r="AB371" s="16"/>
      <c r="AC371" s="16">
        <v>2373113</v>
      </c>
      <c r="AD371" s="16"/>
      <c r="AE371" s="16"/>
      <c r="AF371" s="26">
        <v>6396715.75</v>
      </c>
      <c r="AG371" s="4"/>
      <c r="AH371" s="4">
        <v>2129800</v>
      </c>
      <c r="AI371" s="4">
        <v>3623300</v>
      </c>
      <c r="AJ371" s="4">
        <v>2328300</v>
      </c>
      <c r="AK371" s="4"/>
      <c r="AL371" s="4">
        <v>917900</v>
      </c>
      <c r="AM371" s="5">
        <v>8999300</v>
      </c>
      <c r="AN371" s="17">
        <v>367000</v>
      </c>
      <c r="AO371" s="17">
        <v>804127.15</v>
      </c>
      <c r="AP371" s="17">
        <v>94613</v>
      </c>
      <c r="AQ371" s="27">
        <v>1265740.15</v>
      </c>
      <c r="AR371" s="4">
        <v>3000</v>
      </c>
      <c r="AS371" s="4">
        <v>13000</v>
      </c>
      <c r="AT371" s="4"/>
      <c r="AU371" s="4"/>
      <c r="AV371" s="4"/>
      <c r="AW371" s="4"/>
      <c r="AX371" s="4"/>
      <c r="AY371" s="4"/>
      <c r="AZ371" s="4"/>
      <c r="BA371" s="4"/>
      <c r="BB371" s="4"/>
      <c r="BC371" s="4"/>
      <c r="BD371" s="4">
        <v>169300</v>
      </c>
      <c r="BE371" s="4"/>
      <c r="BF371" s="4">
        <v>3023300</v>
      </c>
      <c r="BG371" s="4"/>
      <c r="BH371" s="4"/>
      <c r="BI371" s="4"/>
      <c r="BJ371" s="4">
        <v>3192600</v>
      </c>
      <c r="BK371" s="4"/>
      <c r="BL371" s="17"/>
      <c r="BM371" s="4"/>
      <c r="BN371" s="3"/>
      <c r="BO371" s="3"/>
      <c r="BP371" s="18">
        <v>0.254</v>
      </c>
      <c r="BQ371" s="18">
        <v>0.015</v>
      </c>
      <c r="BR371" s="18">
        <v>0.005</v>
      </c>
      <c r="BS371" s="18">
        <v>0.015</v>
      </c>
      <c r="BT371" s="18">
        <v>0.748</v>
      </c>
      <c r="BU371" s="18">
        <v>0</v>
      </c>
      <c r="BV371" s="18">
        <v>0</v>
      </c>
      <c r="BW371" s="18">
        <v>0.612</v>
      </c>
      <c r="BX371" s="18">
        <v>0</v>
      </c>
      <c r="BY371" s="18">
        <v>0</v>
      </c>
      <c r="BZ371" s="18">
        <v>1.6489999999999998</v>
      </c>
      <c r="CA371" s="19">
        <v>99.12</v>
      </c>
      <c r="CB371" s="18">
        <v>1.6311718116456857</v>
      </c>
      <c r="CC371" s="3"/>
      <c r="CD371" s="11"/>
      <c r="CE371" s="8"/>
    </row>
    <row r="372" spans="1:83" ht="17.25" customHeight="1">
      <c r="A372" s="20" t="s">
        <v>762</v>
      </c>
      <c r="B372" s="20" t="s">
        <v>763</v>
      </c>
      <c r="C372" s="20" t="s">
        <v>671</v>
      </c>
      <c r="D372" s="21">
        <v>2371271700</v>
      </c>
      <c r="E372" s="21">
        <v>1021053600</v>
      </c>
      <c r="F372" s="6">
        <v>3392325300</v>
      </c>
      <c r="G372" s="9"/>
      <c r="H372" s="9">
        <v>3392325300</v>
      </c>
      <c r="I372" s="12">
        <v>4197740</v>
      </c>
      <c r="J372" s="6">
        <v>3396523040</v>
      </c>
      <c r="K372" s="22">
        <v>0.647</v>
      </c>
      <c r="L372" s="10">
        <v>101.26</v>
      </c>
      <c r="M372" s="23"/>
      <c r="N372" s="12"/>
      <c r="O372" s="13">
        <v>-38009414</v>
      </c>
      <c r="P372" s="6">
        <f t="shared" si="19"/>
        <v>3358513626</v>
      </c>
      <c r="Q372" s="7">
        <v>8451738.6</v>
      </c>
      <c r="R372" s="7">
        <v>0</v>
      </c>
      <c r="S372" s="14">
        <v>-17426.48</v>
      </c>
      <c r="T372" s="14">
        <f t="shared" si="20"/>
        <v>8434312.12</v>
      </c>
      <c r="U372" s="3"/>
      <c r="V372" s="24">
        <v>8434312.12</v>
      </c>
      <c r="W372" s="15"/>
      <c r="X372" s="15"/>
      <c r="Y372" s="25">
        <v>506841.63</v>
      </c>
      <c r="Z372" s="16">
        <v>6066906</v>
      </c>
      <c r="AA372" s="16"/>
      <c r="AB372" s="16"/>
      <c r="AC372" s="16">
        <v>5831135.21</v>
      </c>
      <c r="AD372" s="16"/>
      <c r="AE372" s="16">
        <v>1114564.86</v>
      </c>
      <c r="AF372" s="26">
        <v>21953759.82</v>
      </c>
      <c r="AG372" s="4">
        <v>23052200</v>
      </c>
      <c r="AH372" s="4">
        <v>26190600</v>
      </c>
      <c r="AI372" s="4">
        <v>248055700</v>
      </c>
      <c r="AJ372" s="4">
        <v>13356400</v>
      </c>
      <c r="AK372" s="4"/>
      <c r="AL372" s="4">
        <v>6661900</v>
      </c>
      <c r="AM372" s="5">
        <v>317316800</v>
      </c>
      <c r="AN372" s="17">
        <v>1925000</v>
      </c>
      <c r="AO372" s="17">
        <v>1199455.27</v>
      </c>
      <c r="AP372" s="17">
        <v>205000</v>
      </c>
      <c r="AQ372" s="27">
        <v>3329455.27</v>
      </c>
      <c r="AR372" s="4">
        <v>1000</v>
      </c>
      <c r="AS372" s="4">
        <v>40750</v>
      </c>
      <c r="AT372" s="4"/>
      <c r="AU372" s="4"/>
      <c r="AV372" s="4"/>
      <c r="AW372" s="4"/>
      <c r="AX372" s="4"/>
      <c r="AY372" s="4"/>
      <c r="AZ372" s="4"/>
      <c r="BA372" s="4"/>
      <c r="BB372" s="4"/>
      <c r="BC372" s="4"/>
      <c r="BD372" s="4"/>
      <c r="BE372" s="4"/>
      <c r="BF372" s="4"/>
      <c r="BG372" s="4"/>
      <c r="BH372" s="4"/>
      <c r="BI372" s="4"/>
      <c r="BJ372" s="4">
        <v>0</v>
      </c>
      <c r="BK372" s="4"/>
      <c r="BL372" s="17"/>
      <c r="BM372" s="4"/>
      <c r="BN372" s="3"/>
      <c r="BO372" s="3"/>
      <c r="BP372" s="18">
        <v>0.248</v>
      </c>
      <c r="BQ372" s="18">
        <v>0</v>
      </c>
      <c r="BR372" s="18">
        <v>0</v>
      </c>
      <c r="BS372" s="18">
        <v>0.015</v>
      </c>
      <c r="BT372" s="18">
        <v>0.179</v>
      </c>
      <c r="BU372" s="18">
        <v>0</v>
      </c>
      <c r="BV372" s="18">
        <v>0</v>
      </c>
      <c r="BW372" s="18">
        <v>0.172</v>
      </c>
      <c r="BX372" s="18">
        <v>0</v>
      </c>
      <c r="BY372" s="18">
        <v>0.033</v>
      </c>
      <c r="BZ372" s="18">
        <v>0.647</v>
      </c>
      <c r="CA372" s="19">
        <v>101.26</v>
      </c>
      <c r="CB372" s="18">
        <v>0.6536748771850895</v>
      </c>
      <c r="CC372" s="3"/>
      <c r="CD372" s="11"/>
      <c r="CE372" s="8"/>
    </row>
    <row r="373" spans="1:83" ht="17.25" customHeight="1">
      <c r="A373" s="20" t="s">
        <v>764</v>
      </c>
      <c r="B373" s="20" t="s">
        <v>765</v>
      </c>
      <c r="C373" s="20" t="s">
        <v>671</v>
      </c>
      <c r="D373" s="21">
        <v>705501300</v>
      </c>
      <c r="E373" s="21">
        <v>450674900</v>
      </c>
      <c r="F373" s="6">
        <v>1156176200</v>
      </c>
      <c r="G373" s="9"/>
      <c r="H373" s="9">
        <v>1156176200</v>
      </c>
      <c r="I373" s="12">
        <v>533001</v>
      </c>
      <c r="J373" s="6">
        <v>1156709201</v>
      </c>
      <c r="K373" s="22">
        <v>1.2249999999999999</v>
      </c>
      <c r="L373" s="10">
        <v>100.36</v>
      </c>
      <c r="M373" s="23"/>
      <c r="N373" s="12"/>
      <c r="O373" s="13">
        <v>-1853272</v>
      </c>
      <c r="P373" s="6">
        <f t="shared" si="19"/>
        <v>1154855929</v>
      </c>
      <c r="Q373" s="7">
        <v>2906208.38</v>
      </c>
      <c r="R373" s="7">
        <v>0</v>
      </c>
      <c r="S373" s="14">
        <v>-2549.67</v>
      </c>
      <c r="T373" s="14">
        <f t="shared" si="20"/>
        <v>2903658.71</v>
      </c>
      <c r="U373" s="3"/>
      <c r="V373" s="24">
        <v>2903658.71</v>
      </c>
      <c r="W373" s="15">
        <v>165597.35</v>
      </c>
      <c r="X373" s="15"/>
      <c r="Y373" s="25">
        <v>174508.07</v>
      </c>
      <c r="Z373" s="16">
        <v>7245823</v>
      </c>
      <c r="AA373" s="16"/>
      <c r="AB373" s="16"/>
      <c r="AC373" s="16">
        <v>3558579.76</v>
      </c>
      <c r="AD373" s="16">
        <v>115670.92</v>
      </c>
      <c r="AE373" s="16"/>
      <c r="AF373" s="26">
        <v>14163837.809999999</v>
      </c>
      <c r="AG373" s="4">
        <v>8618600</v>
      </c>
      <c r="AH373" s="4"/>
      <c r="AI373" s="4">
        <v>19015800</v>
      </c>
      <c r="AJ373" s="4">
        <v>2952100</v>
      </c>
      <c r="AK373" s="4">
        <v>1168600</v>
      </c>
      <c r="AL373" s="4">
        <v>2279900</v>
      </c>
      <c r="AM373" s="5">
        <v>34035000</v>
      </c>
      <c r="AN373" s="17">
        <v>380000</v>
      </c>
      <c r="AO373" s="17">
        <v>852369.32</v>
      </c>
      <c r="AP373" s="17">
        <v>260000</v>
      </c>
      <c r="AQ373" s="27">
        <v>1492369.3199999998</v>
      </c>
      <c r="AR373" s="4">
        <v>7000</v>
      </c>
      <c r="AS373" s="4">
        <v>71000</v>
      </c>
      <c r="AT373" s="4"/>
      <c r="AU373" s="4"/>
      <c r="AV373" s="4"/>
      <c r="AW373" s="4"/>
      <c r="AX373" s="4"/>
      <c r="AY373" s="4"/>
      <c r="AZ373" s="4"/>
      <c r="BA373" s="4"/>
      <c r="BB373" s="4"/>
      <c r="BC373" s="4"/>
      <c r="BD373" s="4"/>
      <c r="BE373" s="4"/>
      <c r="BF373" s="4"/>
      <c r="BG373" s="4"/>
      <c r="BH373" s="4"/>
      <c r="BI373" s="4"/>
      <c r="BJ373" s="4">
        <v>0</v>
      </c>
      <c r="BK373" s="4"/>
      <c r="BL373" s="17"/>
      <c r="BM373" s="4"/>
      <c r="BN373" s="3"/>
      <c r="BO373" s="3"/>
      <c r="BP373" s="18">
        <v>0.251</v>
      </c>
      <c r="BQ373" s="18">
        <v>0.014</v>
      </c>
      <c r="BR373" s="18">
        <v>0</v>
      </c>
      <c r="BS373" s="18">
        <v>0.015</v>
      </c>
      <c r="BT373" s="18">
        <v>0.627</v>
      </c>
      <c r="BU373" s="18">
        <v>0</v>
      </c>
      <c r="BV373" s="18">
        <v>0</v>
      </c>
      <c r="BW373" s="18">
        <v>0.308</v>
      </c>
      <c r="BX373" s="18">
        <v>0.01</v>
      </c>
      <c r="BY373" s="18">
        <v>0</v>
      </c>
      <c r="BZ373" s="18">
        <v>1.2249999999999999</v>
      </c>
      <c r="CA373" s="19">
        <v>100.36</v>
      </c>
      <c r="CB373" s="18">
        <v>1.226459288498834</v>
      </c>
      <c r="CC373" s="3"/>
      <c r="CD373" s="11"/>
      <c r="CE373" s="8"/>
    </row>
    <row r="374" spans="1:83" ht="17.25" customHeight="1">
      <c r="A374" s="20" t="s">
        <v>768</v>
      </c>
      <c r="B374" s="20" t="s">
        <v>769</v>
      </c>
      <c r="C374" s="20" t="s">
        <v>671</v>
      </c>
      <c r="D374" s="21">
        <v>214727500</v>
      </c>
      <c r="E374" s="21">
        <v>230060100</v>
      </c>
      <c r="F374" s="6">
        <v>444787600</v>
      </c>
      <c r="G374" s="9">
        <v>221600</v>
      </c>
      <c r="H374" s="9">
        <v>444566000</v>
      </c>
      <c r="I374" s="12">
        <v>344491</v>
      </c>
      <c r="J374" s="6">
        <v>444910491</v>
      </c>
      <c r="K374" s="22">
        <v>3.2769999999999997</v>
      </c>
      <c r="L374" s="10">
        <v>69.12</v>
      </c>
      <c r="M374" s="23"/>
      <c r="N374" s="12"/>
      <c r="O374" s="13">
        <v>202778983</v>
      </c>
      <c r="P374" s="6">
        <f t="shared" si="19"/>
        <v>647689474</v>
      </c>
      <c r="Q374" s="7">
        <v>1629918.09</v>
      </c>
      <c r="R374" s="7">
        <v>0</v>
      </c>
      <c r="S374" s="14">
        <v>-24759.62</v>
      </c>
      <c r="T374" s="14">
        <f t="shared" si="20"/>
        <v>1605158.47</v>
      </c>
      <c r="U374" s="3"/>
      <c r="V374" s="24">
        <v>1605158.47</v>
      </c>
      <c r="W374" s="15">
        <v>91454.66</v>
      </c>
      <c r="X374" s="15">
        <v>30923.96</v>
      </c>
      <c r="Y374" s="25">
        <v>96244.11</v>
      </c>
      <c r="Z374" s="16">
        <v>6371285</v>
      </c>
      <c r="AA374" s="16"/>
      <c r="AB374" s="16"/>
      <c r="AC374" s="16">
        <v>6381706.04</v>
      </c>
      <c r="AD374" s="16"/>
      <c r="AE374" s="16"/>
      <c r="AF374" s="26">
        <v>14576772.24</v>
      </c>
      <c r="AG374" s="4">
        <v>7672200</v>
      </c>
      <c r="AH374" s="4"/>
      <c r="AI374" s="4">
        <v>37863200</v>
      </c>
      <c r="AJ374" s="4">
        <v>4267900</v>
      </c>
      <c r="AK374" s="4"/>
      <c r="AL374" s="4">
        <v>2643300</v>
      </c>
      <c r="AM374" s="5">
        <v>52446600</v>
      </c>
      <c r="AN374" s="17">
        <v>79569.21</v>
      </c>
      <c r="AO374" s="17">
        <v>1281213.02</v>
      </c>
      <c r="AP374" s="17">
        <v>215000</v>
      </c>
      <c r="AQ374" s="27">
        <v>1575782.23</v>
      </c>
      <c r="AR374" s="4">
        <v>18750</v>
      </c>
      <c r="AS374" s="4">
        <v>50500</v>
      </c>
      <c r="AT374" s="4"/>
      <c r="AU374" s="4"/>
      <c r="AV374" s="4"/>
      <c r="AW374" s="4"/>
      <c r="AX374" s="4"/>
      <c r="AY374" s="4"/>
      <c r="AZ374" s="4"/>
      <c r="BA374" s="4"/>
      <c r="BB374" s="4"/>
      <c r="BC374" s="4"/>
      <c r="BD374" s="4">
        <v>221600</v>
      </c>
      <c r="BE374" s="4"/>
      <c r="BF374" s="4"/>
      <c r="BG374" s="4"/>
      <c r="BH374" s="4"/>
      <c r="BI374" s="4"/>
      <c r="BJ374" s="4">
        <v>221600</v>
      </c>
      <c r="BK374" s="4"/>
      <c r="BL374" s="17"/>
      <c r="BM374" s="4"/>
      <c r="BN374" s="3"/>
      <c r="BO374" s="3"/>
      <c r="BP374" s="18">
        <v>0.361</v>
      </c>
      <c r="BQ374" s="18">
        <v>0.021</v>
      </c>
      <c r="BR374" s="18">
        <v>0.007</v>
      </c>
      <c r="BS374" s="18">
        <v>0.022</v>
      </c>
      <c r="BT374" s="18">
        <v>1.432</v>
      </c>
      <c r="BU374" s="18">
        <v>0</v>
      </c>
      <c r="BV374" s="18">
        <v>0</v>
      </c>
      <c r="BW374" s="18">
        <v>1.434</v>
      </c>
      <c r="BX374" s="18">
        <v>0</v>
      </c>
      <c r="BY374" s="18">
        <v>0</v>
      </c>
      <c r="BZ374" s="18">
        <v>3.2769999999999997</v>
      </c>
      <c r="CA374" s="19">
        <v>69.12</v>
      </c>
      <c r="CB374" s="18">
        <v>2.250580382289801</v>
      </c>
      <c r="CC374" s="3"/>
      <c r="CD374" s="11"/>
      <c r="CE374" s="8"/>
    </row>
    <row r="375" spans="1:83" ht="17.25" customHeight="1">
      <c r="A375" s="20" t="s">
        <v>770</v>
      </c>
      <c r="B375" s="20" t="s">
        <v>771</v>
      </c>
      <c r="C375" s="20" t="s">
        <v>671</v>
      </c>
      <c r="D375" s="21">
        <v>422488100</v>
      </c>
      <c r="E375" s="21">
        <v>750858000</v>
      </c>
      <c r="F375" s="6">
        <v>1173346100</v>
      </c>
      <c r="G375" s="9"/>
      <c r="H375" s="9">
        <v>1173346100</v>
      </c>
      <c r="I375" s="12">
        <v>2362572</v>
      </c>
      <c r="J375" s="6">
        <v>1175708672</v>
      </c>
      <c r="K375" s="22">
        <v>2.161</v>
      </c>
      <c r="L375" s="10">
        <v>90.37</v>
      </c>
      <c r="M375" s="23"/>
      <c r="N375" s="12"/>
      <c r="O375" s="13">
        <v>128257812</v>
      </c>
      <c r="P375" s="6">
        <f t="shared" si="19"/>
        <v>1303966484</v>
      </c>
      <c r="Q375" s="7">
        <v>3281445.7899999996</v>
      </c>
      <c r="R375" s="7">
        <v>0</v>
      </c>
      <c r="S375" s="14">
        <v>-18841.31</v>
      </c>
      <c r="T375" s="14">
        <f t="shared" si="20"/>
        <v>3262604.4799999995</v>
      </c>
      <c r="U375" s="3"/>
      <c r="V375" s="24">
        <v>3262604.4799999995</v>
      </c>
      <c r="W375" s="15">
        <v>186030.11</v>
      </c>
      <c r="X375" s="15"/>
      <c r="Y375" s="25">
        <v>196023.61</v>
      </c>
      <c r="Z375" s="16"/>
      <c r="AA375" s="16">
        <v>19102040.31</v>
      </c>
      <c r="AB375" s="16"/>
      <c r="AC375" s="16">
        <v>1953360.19</v>
      </c>
      <c r="AD375" s="16">
        <v>705425</v>
      </c>
      <c r="AE375" s="16"/>
      <c r="AF375" s="26">
        <v>25405483.7</v>
      </c>
      <c r="AG375" s="4">
        <v>37622900</v>
      </c>
      <c r="AH375" s="4"/>
      <c r="AI375" s="4">
        <v>131074900</v>
      </c>
      <c r="AJ375" s="4">
        <v>4814400</v>
      </c>
      <c r="AK375" s="4">
        <v>1078600</v>
      </c>
      <c r="AL375" s="4">
        <v>2377500</v>
      </c>
      <c r="AM375" s="5">
        <v>176968300</v>
      </c>
      <c r="AN375" s="17">
        <v>1625000</v>
      </c>
      <c r="AO375" s="17">
        <v>1177139.81</v>
      </c>
      <c r="AP375" s="17">
        <v>325000</v>
      </c>
      <c r="AQ375" s="27">
        <v>3127139.81</v>
      </c>
      <c r="AR375" s="4">
        <v>4750</v>
      </c>
      <c r="AS375" s="4">
        <v>54250</v>
      </c>
      <c r="AT375" s="4"/>
      <c r="AU375" s="4"/>
      <c r="AV375" s="4"/>
      <c r="AW375" s="4"/>
      <c r="AX375" s="4"/>
      <c r="AY375" s="4"/>
      <c r="AZ375" s="4"/>
      <c r="BA375" s="4"/>
      <c r="BB375" s="4"/>
      <c r="BC375" s="4"/>
      <c r="BD375" s="4"/>
      <c r="BE375" s="4"/>
      <c r="BF375" s="4"/>
      <c r="BG375" s="4"/>
      <c r="BH375" s="4"/>
      <c r="BI375" s="4"/>
      <c r="BJ375" s="4">
        <v>0</v>
      </c>
      <c r="BK375" s="4"/>
      <c r="BL375" s="17"/>
      <c r="BM375" s="4"/>
      <c r="BN375" s="3"/>
      <c r="BO375" s="3"/>
      <c r="BP375" s="18">
        <v>0.277</v>
      </c>
      <c r="BQ375" s="18">
        <v>0.016</v>
      </c>
      <c r="BR375" s="18">
        <v>0</v>
      </c>
      <c r="BS375" s="18">
        <v>0.017</v>
      </c>
      <c r="BT375" s="18">
        <v>0</v>
      </c>
      <c r="BU375" s="18">
        <v>1.625</v>
      </c>
      <c r="BV375" s="18">
        <v>0</v>
      </c>
      <c r="BW375" s="18">
        <v>0.166</v>
      </c>
      <c r="BX375" s="18">
        <v>0.06</v>
      </c>
      <c r="BY375" s="18">
        <v>0</v>
      </c>
      <c r="BZ375" s="18">
        <v>2.161</v>
      </c>
      <c r="CA375" s="19">
        <v>90.37</v>
      </c>
      <c r="CB375" s="18">
        <v>1.948323366568983</v>
      </c>
      <c r="CC375" s="3"/>
      <c r="CD375" s="11"/>
      <c r="CE375" s="8"/>
    </row>
    <row r="376" spans="1:83" ht="17.25" customHeight="1">
      <c r="A376" s="20" t="s">
        <v>772</v>
      </c>
      <c r="B376" s="20" t="s">
        <v>773</v>
      </c>
      <c r="C376" s="20" t="s">
        <v>671</v>
      </c>
      <c r="D376" s="21">
        <v>1526479500</v>
      </c>
      <c r="E376" s="21">
        <v>2236360100</v>
      </c>
      <c r="F376" s="6">
        <v>3762839600</v>
      </c>
      <c r="G376" s="9"/>
      <c r="H376" s="9">
        <v>3762839600</v>
      </c>
      <c r="I376" s="12">
        <v>6012493</v>
      </c>
      <c r="J376" s="6">
        <v>3768852093</v>
      </c>
      <c r="K376" s="22">
        <v>2.673</v>
      </c>
      <c r="L376" s="10">
        <v>60.89</v>
      </c>
      <c r="M376" s="23"/>
      <c r="N376" s="12"/>
      <c r="O376" s="13">
        <v>2430818591</v>
      </c>
      <c r="P376" s="6">
        <f t="shared" si="19"/>
        <v>6199670684</v>
      </c>
      <c r="Q376" s="7">
        <v>15601543.379999999</v>
      </c>
      <c r="R376" s="7">
        <v>0</v>
      </c>
      <c r="S376" s="14">
        <v>-246715.07</v>
      </c>
      <c r="T376" s="14">
        <f t="shared" si="20"/>
        <v>15354828.309999999</v>
      </c>
      <c r="U376" s="3"/>
      <c r="V376" s="24">
        <v>15354828.309999999</v>
      </c>
      <c r="W376" s="15">
        <v>875415.55</v>
      </c>
      <c r="X376" s="15"/>
      <c r="Y376" s="25">
        <v>921803.29</v>
      </c>
      <c r="Z376" s="16">
        <v>58894896.02</v>
      </c>
      <c r="AA376" s="16"/>
      <c r="AB376" s="16"/>
      <c r="AC376" s="16">
        <v>24657924.41</v>
      </c>
      <c r="AD376" s="16"/>
      <c r="AE376" s="16"/>
      <c r="AF376" s="26">
        <v>100704867.58</v>
      </c>
      <c r="AG376" s="4">
        <v>61408800</v>
      </c>
      <c r="AH376" s="4">
        <v>11044800</v>
      </c>
      <c r="AI376" s="4">
        <v>223427600</v>
      </c>
      <c r="AJ376" s="4">
        <v>20928400</v>
      </c>
      <c r="AK376" s="4">
        <v>9187400</v>
      </c>
      <c r="AL376" s="4">
        <v>62287200</v>
      </c>
      <c r="AM376" s="5">
        <v>388284200</v>
      </c>
      <c r="AN376" s="17">
        <v>2892368.66</v>
      </c>
      <c r="AO376" s="17">
        <v>6456949.24</v>
      </c>
      <c r="AP376" s="17">
        <v>950000</v>
      </c>
      <c r="AQ376" s="27">
        <v>10299317.9</v>
      </c>
      <c r="AR376" s="4">
        <v>26750</v>
      </c>
      <c r="AS376" s="4">
        <v>249750</v>
      </c>
      <c r="AT376" s="4"/>
      <c r="AU376" s="4"/>
      <c r="AV376" s="4"/>
      <c r="AW376" s="4"/>
      <c r="AX376" s="4"/>
      <c r="AY376" s="4"/>
      <c r="AZ376" s="4"/>
      <c r="BA376" s="4"/>
      <c r="BB376" s="4"/>
      <c r="BC376" s="4"/>
      <c r="BD376" s="4"/>
      <c r="BE376" s="4"/>
      <c r="BF376" s="4"/>
      <c r="BG376" s="4"/>
      <c r="BH376" s="4"/>
      <c r="BI376" s="4"/>
      <c r="BJ376" s="4">
        <v>0</v>
      </c>
      <c r="BK376" s="4"/>
      <c r="BL376" s="17"/>
      <c r="BM376" s="4"/>
      <c r="BN376" s="3"/>
      <c r="BO376" s="3"/>
      <c r="BP376" s="18">
        <v>0.408</v>
      </c>
      <c r="BQ376" s="18">
        <v>0.023</v>
      </c>
      <c r="BR376" s="18">
        <v>0</v>
      </c>
      <c r="BS376" s="18">
        <v>0.025</v>
      </c>
      <c r="BT376" s="18">
        <v>1.563</v>
      </c>
      <c r="BU376" s="18">
        <v>0</v>
      </c>
      <c r="BV376" s="18">
        <v>0</v>
      </c>
      <c r="BW376" s="18">
        <v>0.654</v>
      </c>
      <c r="BX376" s="18">
        <v>0</v>
      </c>
      <c r="BY376" s="18">
        <v>0</v>
      </c>
      <c r="BZ376" s="18">
        <v>2.673</v>
      </c>
      <c r="CA376" s="19">
        <v>60.89</v>
      </c>
      <c r="CB376" s="18">
        <v>1.6243583363209488</v>
      </c>
      <c r="CC376" s="3"/>
      <c r="CD376" s="11"/>
      <c r="CE376" s="8"/>
    </row>
    <row r="377" spans="1:83" ht="17.25" customHeight="1">
      <c r="A377" s="20" t="s">
        <v>774</v>
      </c>
      <c r="B377" s="20" t="s">
        <v>775</v>
      </c>
      <c r="C377" s="20" t="s">
        <v>671</v>
      </c>
      <c r="D377" s="21">
        <v>688067900</v>
      </c>
      <c r="E377" s="21">
        <v>655778100</v>
      </c>
      <c r="F377" s="6">
        <v>1343846000</v>
      </c>
      <c r="G377" s="9"/>
      <c r="H377" s="9">
        <v>1343846000</v>
      </c>
      <c r="I377" s="12">
        <v>1052134</v>
      </c>
      <c r="J377" s="6">
        <v>1344898134</v>
      </c>
      <c r="K377" s="22">
        <v>1.88</v>
      </c>
      <c r="L377" s="10">
        <v>102.08</v>
      </c>
      <c r="M377" s="23"/>
      <c r="N377" s="12"/>
      <c r="O377" s="13">
        <v>-20486539</v>
      </c>
      <c r="P377" s="6">
        <f t="shared" si="19"/>
        <v>1324411595</v>
      </c>
      <c r="Q377" s="7">
        <v>3332897.18</v>
      </c>
      <c r="R377" s="7">
        <v>0</v>
      </c>
      <c r="S377" s="14">
        <v>-33434.91</v>
      </c>
      <c r="T377" s="14">
        <f t="shared" si="20"/>
        <v>3299462.27</v>
      </c>
      <c r="U377" s="3"/>
      <c r="V377" s="24">
        <v>3299462.27</v>
      </c>
      <c r="W377" s="15">
        <v>188166.99</v>
      </c>
      <c r="X377" s="15"/>
      <c r="Y377" s="25">
        <v>198124.84</v>
      </c>
      <c r="Z377" s="16">
        <v>9537739</v>
      </c>
      <c r="AA377" s="16">
        <v>5302046.19</v>
      </c>
      <c r="AB377" s="16"/>
      <c r="AC377" s="16">
        <v>6749052.08</v>
      </c>
      <c r="AD377" s="16"/>
      <c r="AE377" s="16"/>
      <c r="AF377" s="26">
        <v>25274591.369999997</v>
      </c>
      <c r="AG377" s="4">
        <v>28219300</v>
      </c>
      <c r="AH377" s="4">
        <v>113505300</v>
      </c>
      <c r="AI377" s="4">
        <v>25052200</v>
      </c>
      <c r="AJ377" s="4">
        <v>18943400</v>
      </c>
      <c r="AK377" s="4">
        <v>10734600</v>
      </c>
      <c r="AL377" s="4">
        <v>23962200</v>
      </c>
      <c r="AM377" s="5">
        <v>220417000</v>
      </c>
      <c r="AN377" s="17">
        <v>890113</v>
      </c>
      <c r="AO377" s="17">
        <v>1866810.54</v>
      </c>
      <c r="AP377" s="17">
        <v>357104</v>
      </c>
      <c r="AQ377" s="27">
        <v>3114027.54</v>
      </c>
      <c r="AR377" s="4">
        <v>6250</v>
      </c>
      <c r="AS377" s="4">
        <v>70000</v>
      </c>
      <c r="AT377" s="4"/>
      <c r="AU377" s="4"/>
      <c r="AV377" s="4"/>
      <c r="AW377" s="4"/>
      <c r="AX377" s="4"/>
      <c r="AY377" s="4"/>
      <c r="AZ377" s="4"/>
      <c r="BA377" s="4"/>
      <c r="BB377" s="4"/>
      <c r="BC377" s="4"/>
      <c r="BD377" s="4"/>
      <c r="BE377" s="4"/>
      <c r="BF377" s="4"/>
      <c r="BG377" s="4"/>
      <c r="BH377" s="4"/>
      <c r="BI377" s="4"/>
      <c r="BJ377" s="4">
        <v>0</v>
      </c>
      <c r="BK377" s="4"/>
      <c r="BL377" s="17"/>
      <c r="BM377" s="4"/>
      <c r="BN377" s="3"/>
      <c r="BO377" s="3"/>
      <c r="BP377" s="18">
        <v>0.246</v>
      </c>
      <c r="BQ377" s="18">
        <v>0.014</v>
      </c>
      <c r="BR377" s="18">
        <v>0</v>
      </c>
      <c r="BS377" s="18">
        <v>0.015</v>
      </c>
      <c r="BT377" s="18">
        <v>0.709</v>
      </c>
      <c r="BU377" s="18">
        <v>0.394</v>
      </c>
      <c r="BV377" s="18">
        <v>0</v>
      </c>
      <c r="BW377" s="18">
        <v>0.502</v>
      </c>
      <c r="BX377" s="18">
        <v>0</v>
      </c>
      <c r="BY377" s="18">
        <v>0</v>
      </c>
      <c r="BZ377" s="18">
        <v>1.88</v>
      </c>
      <c r="CA377" s="19">
        <v>102.08</v>
      </c>
      <c r="CB377" s="18">
        <v>1.9083637945649365</v>
      </c>
      <c r="CC377" s="3"/>
      <c r="CD377" s="11"/>
      <c r="CE377" s="8"/>
    </row>
    <row r="378" spans="1:83" ht="17.25" customHeight="1">
      <c r="A378" s="20" t="s">
        <v>776</v>
      </c>
      <c r="B378" s="20" t="s">
        <v>777</v>
      </c>
      <c r="C378" s="20" t="s">
        <v>778</v>
      </c>
      <c r="D378" s="21">
        <v>527426000</v>
      </c>
      <c r="E378" s="21">
        <v>582360100</v>
      </c>
      <c r="F378" s="6">
        <v>1109786100</v>
      </c>
      <c r="G378" s="9"/>
      <c r="H378" s="9">
        <v>1109786100</v>
      </c>
      <c r="I378" s="12">
        <v>7481282</v>
      </c>
      <c r="J378" s="6">
        <v>1117267382</v>
      </c>
      <c r="K378" s="22">
        <v>2.479</v>
      </c>
      <c r="L378" s="10">
        <v>90.85</v>
      </c>
      <c r="M378" s="23"/>
      <c r="N378" s="12"/>
      <c r="O378" s="13">
        <v>126941552</v>
      </c>
      <c r="P378" s="6">
        <f t="shared" si="19"/>
        <v>1244208934</v>
      </c>
      <c r="Q378" s="7">
        <v>2729207.51</v>
      </c>
      <c r="R378" s="7">
        <v>0</v>
      </c>
      <c r="S378" s="14">
        <v>-8734.8</v>
      </c>
      <c r="T378" s="14">
        <f t="shared" si="20"/>
        <v>2720472.71</v>
      </c>
      <c r="U378" s="3"/>
      <c r="V378" s="24">
        <v>2720472.71</v>
      </c>
      <c r="W378" s="15"/>
      <c r="X378" s="15"/>
      <c r="Y378" s="25">
        <v>218559.4</v>
      </c>
      <c r="Z378" s="16">
        <v>16821138</v>
      </c>
      <c r="AA378" s="16"/>
      <c r="AB378" s="16"/>
      <c r="AC378" s="16">
        <v>7519768.66</v>
      </c>
      <c r="AD378" s="16"/>
      <c r="AE378" s="16">
        <v>408854.55</v>
      </c>
      <c r="AF378" s="26">
        <v>27688793.32</v>
      </c>
      <c r="AG378" s="4">
        <v>16390000</v>
      </c>
      <c r="AH378" s="4">
        <v>5886300</v>
      </c>
      <c r="AI378" s="4">
        <v>20447300</v>
      </c>
      <c r="AJ378" s="4">
        <v>26343100</v>
      </c>
      <c r="AK378" s="4">
        <v>3789800</v>
      </c>
      <c r="AL378" s="4">
        <v>4885100</v>
      </c>
      <c r="AM378" s="5">
        <v>77741600</v>
      </c>
      <c r="AN378" s="17">
        <v>1634147.59</v>
      </c>
      <c r="AO378" s="17">
        <v>300000</v>
      </c>
      <c r="AP378" s="17">
        <v>3941147.59</v>
      </c>
      <c r="AQ378" s="27">
        <v>5875295.18</v>
      </c>
      <c r="AR378" s="4">
        <v>11500</v>
      </c>
      <c r="AS378" s="4">
        <v>54500</v>
      </c>
      <c r="AT378" s="4"/>
      <c r="AU378" s="4"/>
      <c r="AV378" s="4"/>
      <c r="AW378" s="4"/>
      <c r="AX378" s="4"/>
      <c r="AY378" s="4"/>
      <c r="AZ378" s="4"/>
      <c r="BA378" s="4"/>
      <c r="BB378" s="4"/>
      <c r="BC378" s="4"/>
      <c r="BD378" s="4"/>
      <c r="BE378" s="4"/>
      <c r="BF378" s="4"/>
      <c r="BG378" s="4"/>
      <c r="BH378" s="4"/>
      <c r="BI378" s="4"/>
      <c r="BJ378" s="4">
        <v>0</v>
      </c>
      <c r="BK378" s="4"/>
      <c r="BL378" s="17"/>
      <c r="BM378" s="4"/>
      <c r="BN378" s="3"/>
      <c r="BO378" s="3"/>
      <c r="BP378" s="18"/>
      <c r="BQ378" s="18"/>
      <c r="BR378" s="18"/>
      <c r="BS378" s="18"/>
      <c r="BT378" s="18"/>
      <c r="BU378" s="18"/>
      <c r="BV378" s="18"/>
      <c r="BW378" s="18"/>
      <c r="BX378" s="18"/>
      <c r="BY378" s="18"/>
      <c r="BZ378" s="18">
        <v>2.479</v>
      </c>
      <c r="CA378" s="19">
        <v>90.85</v>
      </c>
      <c r="CB378" s="18">
        <v>2.2254134786657946</v>
      </c>
      <c r="CC378" s="3"/>
      <c r="CD378" s="11"/>
      <c r="CE378" s="8"/>
    </row>
    <row r="379" spans="1:83" ht="17.25" customHeight="1">
      <c r="A379" s="20" t="s">
        <v>779</v>
      </c>
      <c r="B379" s="20" t="s">
        <v>780</v>
      </c>
      <c r="C379" s="20" t="s">
        <v>778</v>
      </c>
      <c r="D379" s="21">
        <v>474358900</v>
      </c>
      <c r="E379" s="21">
        <v>490819500</v>
      </c>
      <c r="F379" s="6">
        <v>965178400</v>
      </c>
      <c r="G379" s="9"/>
      <c r="H379" s="9">
        <v>965178400</v>
      </c>
      <c r="I379" s="12">
        <v>914199</v>
      </c>
      <c r="J379" s="6">
        <v>966092599</v>
      </c>
      <c r="K379" s="22">
        <v>1.8339999999999999</v>
      </c>
      <c r="L379" s="10">
        <v>95.09</v>
      </c>
      <c r="M379" s="23"/>
      <c r="N379" s="12"/>
      <c r="O379" s="13">
        <v>52675616</v>
      </c>
      <c r="P379" s="6">
        <f t="shared" si="19"/>
        <v>1018768215</v>
      </c>
      <c r="Q379" s="7">
        <v>2234696.91</v>
      </c>
      <c r="R379" s="7">
        <v>0</v>
      </c>
      <c r="S379" s="14">
        <v>-11651.59</v>
      </c>
      <c r="T379" s="14">
        <f t="shared" si="20"/>
        <v>2223045.3200000003</v>
      </c>
      <c r="U379" s="3"/>
      <c r="V379" s="24">
        <v>2223045.3200000003</v>
      </c>
      <c r="W379" s="15"/>
      <c r="X379" s="15"/>
      <c r="Y379" s="25">
        <v>178297.63</v>
      </c>
      <c r="Z379" s="16">
        <v>11673973</v>
      </c>
      <c r="AA379" s="16"/>
      <c r="AB379" s="16"/>
      <c r="AC379" s="16">
        <v>3348074.58</v>
      </c>
      <c r="AD379" s="16">
        <v>289827.78</v>
      </c>
      <c r="AE379" s="16"/>
      <c r="AF379" s="26">
        <v>17713218.310000002</v>
      </c>
      <c r="AG379" s="4">
        <v>8148300</v>
      </c>
      <c r="AH379" s="4"/>
      <c r="AI379" s="4">
        <v>31312200</v>
      </c>
      <c r="AJ379" s="4">
        <v>21743300</v>
      </c>
      <c r="AK379" s="4"/>
      <c r="AL379" s="4">
        <v>15496900</v>
      </c>
      <c r="AM379" s="5">
        <v>76700700</v>
      </c>
      <c r="AN379" s="17">
        <v>791253.53</v>
      </c>
      <c r="AO379" s="17">
        <v>220000</v>
      </c>
      <c r="AP379" s="17">
        <v>1511253.53</v>
      </c>
      <c r="AQ379" s="27">
        <v>2522507.06</v>
      </c>
      <c r="AR379" s="4">
        <v>3250</v>
      </c>
      <c r="AS379" s="4">
        <v>39500</v>
      </c>
      <c r="AT379" s="4"/>
      <c r="AU379" s="4"/>
      <c r="AV379" s="4"/>
      <c r="AW379" s="4"/>
      <c r="AX379" s="4"/>
      <c r="AY379" s="4"/>
      <c r="AZ379" s="4"/>
      <c r="BA379" s="4"/>
      <c r="BB379" s="4"/>
      <c r="BC379" s="4"/>
      <c r="BD379" s="4"/>
      <c r="BE379" s="4"/>
      <c r="BF379" s="4"/>
      <c r="BG379" s="4"/>
      <c r="BH379" s="4"/>
      <c r="BI379" s="4"/>
      <c r="BJ379" s="4">
        <v>0</v>
      </c>
      <c r="BK379" s="4"/>
      <c r="BL379" s="17">
        <v>52331</v>
      </c>
      <c r="BM379" s="4"/>
      <c r="BN379" s="3"/>
      <c r="BO379" s="3"/>
      <c r="BP379" s="18"/>
      <c r="BQ379" s="18"/>
      <c r="BR379" s="18"/>
      <c r="BS379" s="18"/>
      <c r="BT379" s="18"/>
      <c r="BU379" s="18"/>
      <c r="BV379" s="18"/>
      <c r="BW379" s="18"/>
      <c r="BX379" s="18"/>
      <c r="BY379" s="18"/>
      <c r="BZ379" s="18">
        <v>1.8339999999999999</v>
      </c>
      <c r="CA379" s="19">
        <v>95.09</v>
      </c>
      <c r="CB379" s="18">
        <v>1.738689728359851</v>
      </c>
      <c r="CC379" s="3"/>
      <c r="CD379" s="11"/>
      <c r="CE379" s="8"/>
    </row>
    <row r="380" spans="1:83" ht="17.25" customHeight="1">
      <c r="A380" s="20" t="s">
        <v>781</v>
      </c>
      <c r="B380" s="20" t="s">
        <v>782</v>
      </c>
      <c r="C380" s="20" t="s">
        <v>778</v>
      </c>
      <c r="D380" s="21">
        <v>400281000</v>
      </c>
      <c r="E380" s="21">
        <v>353670500</v>
      </c>
      <c r="F380" s="6">
        <v>753951500</v>
      </c>
      <c r="G380" s="9"/>
      <c r="H380" s="9">
        <v>753951500</v>
      </c>
      <c r="I380" s="12">
        <v>669437</v>
      </c>
      <c r="J380" s="6">
        <v>754620937</v>
      </c>
      <c r="K380" s="22">
        <v>3.028</v>
      </c>
      <c r="L380" s="10">
        <v>74.61</v>
      </c>
      <c r="M380" s="23"/>
      <c r="N380" s="12"/>
      <c r="O380" s="13">
        <v>264935079</v>
      </c>
      <c r="P380" s="6">
        <f t="shared" si="19"/>
        <v>1019556016</v>
      </c>
      <c r="Q380" s="7">
        <v>2236424.97</v>
      </c>
      <c r="R380" s="7">
        <v>0</v>
      </c>
      <c r="S380" s="14">
        <v>-4222.79</v>
      </c>
      <c r="T380" s="14">
        <f t="shared" si="20"/>
        <v>2232202.18</v>
      </c>
      <c r="U380" s="3"/>
      <c r="V380" s="24">
        <v>2232202.18</v>
      </c>
      <c r="W380" s="15"/>
      <c r="X380" s="15"/>
      <c r="Y380" s="25">
        <v>179677.89</v>
      </c>
      <c r="Z380" s="16">
        <v>14003498</v>
      </c>
      <c r="AA380" s="16"/>
      <c r="AB380" s="16"/>
      <c r="AC380" s="16">
        <v>6094291.28</v>
      </c>
      <c r="AD380" s="16"/>
      <c r="AE380" s="16">
        <v>338728</v>
      </c>
      <c r="AF380" s="26">
        <v>22848397.35</v>
      </c>
      <c r="AG380" s="4">
        <v>21818700</v>
      </c>
      <c r="AH380" s="4"/>
      <c r="AI380" s="4">
        <v>13211000</v>
      </c>
      <c r="AJ380" s="4">
        <v>14076700</v>
      </c>
      <c r="AK380" s="4">
        <v>5798300</v>
      </c>
      <c r="AL380" s="4">
        <v>6178900</v>
      </c>
      <c r="AM380" s="5">
        <v>61083600</v>
      </c>
      <c r="AN380" s="17">
        <v>3480861.32</v>
      </c>
      <c r="AO380" s="17">
        <v>220000</v>
      </c>
      <c r="AP380" s="17">
        <v>4450861.32</v>
      </c>
      <c r="AQ380" s="27">
        <v>8151722.640000001</v>
      </c>
      <c r="AR380" s="4">
        <v>16500</v>
      </c>
      <c r="AS380" s="4">
        <v>67750</v>
      </c>
      <c r="AT380" s="4"/>
      <c r="AU380" s="4"/>
      <c r="AV380" s="4"/>
      <c r="AW380" s="4"/>
      <c r="AX380" s="4"/>
      <c r="AY380" s="4"/>
      <c r="AZ380" s="4"/>
      <c r="BA380" s="4"/>
      <c r="BB380" s="4"/>
      <c r="BC380" s="4"/>
      <c r="BD380" s="4"/>
      <c r="BE380" s="4"/>
      <c r="BF380" s="4"/>
      <c r="BG380" s="4"/>
      <c r="BH380" s="4"/>
      <c r="BI380" s="4"/>
      <c r="BJ380" s="4">
        <v>0</v>
      </c>
      <c r="BK380" s="4"/>
      <c r="BL380" s="17"/>
      <c r="BM380" s="4"/>
      <c r="BN380" s="3"/>
      <c r="BO380" s="3"/>
      <c r="BP380" s="18"/>
      <c r="BQ380" s="18"/>
      <c r="BR380" s="18"/>
      <c r="BS380" s="18"/>
      <c r="BT380" s="18"/>
      <c r="BU380" s="18"/>
      <c r="BV380" s="18"/>
      <c r="BW380" s="18"/>
      <c r="BX380" s="18"/>
      <c r="BY380" s="18"/>
      <c r="BZ380" s="18">
        <v>3.028</v>
      </c>
      <c r="CA380" s="19">
        <v>74.61</v>
      </c>
      <c r="CB380" s="18">
        <v>2.2410144211242633</v>
      </c>
      <c r="CC380" s="3"/>
      <c r="CD380" s="11"/>
      <c r="CE380" s="8"/>
    </row>
    <row r="381" spans="1:83" ht="17.25" customHeight="1">
      <c r="A381" s="20" t="s">
        <v>783</v>
      </c>
      <c r="B381" s="20" t="s">
        <v>784</v>
      </c>
      <c r="C381" s="20" t="s">
        <v>778</v>
      </c>
      <c r="D381" s="21">
        <v>1317896700</v>
      </c>
      <c r="E381" s="21">
        <v>740425800</v>
      </c>
      <c r="F381" s="6">
        <v>2058322500</v>
      </c>
      <c r="G381" s="9"/>
      <c r="H381" s="9">
        <v>2058322500</v>
      </c>
      <c r="I381" s="12">
        <v>1409757</v>
      </c>
      <c r="J381" s="6">
        <v>2059732257</v>
      </c>
      <c r="K381" s="22">
        <v>1.75</v>
      </c>
      <c r="L381" s="10">
        <v>90.8</v>
      </c>
      <c r="M381" s="23"/>
      <c r="N381" s="12"/>
      <c r="O381" s="13">
        <v>216726854</v>
      </c>
      <c r="P381" s="6">
        <f t="shared" si="19"/>
        <v>2276459111</v>
      </c>
      <c r="Q381" s="7">
        <v>4993477.48</v>
      </c>
      <c r="R381" s="7">
        <v>0</v>
      </c>
      <c r="S381" s="14">
        <v>-22896.16</v>
      </c>
      <c r="T381" s="14">
        <f t="shared" si="20"/>
        <v>4970581.32</v>
      </c>
      <c r="U381" s="3"/>
      <c r="V381" s="24">
        <v>4970581.32</v>
      </c>
      <c r="W381" s="15"/>
      <c r="X381" s="15"/>
      <c r="Y381" s="25">
        <v>398887.78</v>
      </c>
      <c r="Z381" s="16"/>
      <c r="AA381" s="16">
        <v>22993261.55</v>
      </c>
      <c r="AB381" s="16"/>
      <c r="AC381" s="16">
        <v>6820514.88</v>
      </c>
      <c r="AD381" s="16">
        <v>102986.61</v>
      </c>
      <c r="AE381" s="16">
        <v>757825.24</v>
      </c>
      <c r="AF381" s="26">
        <v>36044057.38</v>
      </c>
      <c r="AG381" s="4">
        <v>64080300</v>
      </c>
      <c r="AH381" s="4">
        <v>18800</v>
      </c>
      <c r="AI381" s="4">
        <v>37219100</v>
      </c>
      <c r="AJ381" s="4">
        <v>28303500</v>
      </c>
      <c r="AK381" s="4">
        <v>3464400</v>
      </c>
      <c r="AL381" s="4">
        <v>13181500</v>
      </c>
      <c r="AM381" s="5">
        <v>146267600</v>
      </c>
      <c r="AN381" s="17">
        <v>3050242.09</v>
      </c>
      <c r="AO381" s="17">
        <v>200000</v>
      </c>
      <c r="AP381" s="17">
        <v>6050242.09</v>
      </c>
      <c r="AQ381" s="27">
        <v>9300484.18</v>
      </c>
      <c r="AR381" s="4">
        <v>4000</v>
      </c>
      <c r="AS381" s="4">
        <v>47750</v>
      </c>
      <c r="AT381" s="4"/>
      <c r="AU381" s="4"/>
      <c r="AV381" s="4"/>
      <c r="AW381" s="4"/>
      <c r="AX381" s="4"/>
      <c r="AY381" s="4"/>
      <c r="AZ381" s="4"/>
      <c r="BA381" s="4"/>
      <c r="BB381" s="4"/>
      <c r="BC381" s="4"/>
      <c r="BD381" s="4"/>
      <c r="BE381" s="4"/>
      <c r="BF381" s="4"/>
      <c r="BG381" s="4"/>
      <c r="BH381" s="4"/>
      <c r="BI381" s="4"/>
      <c r="BJ381" s="4">
        <v>0</v>
      </c>
      <c r="BK381" s="4"/>
      <c r="BL381" s="17"/>
      <c r="BM381" s="4"/>
      <c r="BN381" s="3"/>
      <c r="BO381" s="3"/>
      <c r="BP381" s="18"/>
      <c r="BQ381" s="18"/>
      <c r="BR381" s="18"/>
      <c r="BS381" s="18"/>
      <c r="BT381" s="18"/>
      <c r="BU381" s="18"/>
      <c r="BV381" s="18"/>
      <c r="BW381" s="18"/>
      <c r="BX381" s="18"/>
      <c r="BY381" s="18"/>
      <c r="BZ381" s="18">
        <v>1.75</v>
      </c>
      <c r="CA381" s="19">
        <v>90.8</v>
      </c>
      <c r="CB381" s="18">
        <v>1.5833386686293967</v>
      </c>
      <c r="CC381" s="3"/>
      <c r="CD381" s="11"/>
      <c r="CE381" s="8"/>
    </row>
    <row r="382" spans="1:83" ht="17.25" customHeight="1">
      <c r="A382" s="20" t="s">
        <v>785</v>
      </c>
      <c r="B382" s="20" t="s">
        <v>786</v>
      </c>
      <c r="C382" s="20" t="s">
        <v>778</v>
      </c>
      <c r="D382" s="21">
        <v>1729036300</v>
      </c>
      <c r="E382" s="21">
        <v>1252036600</v>
      </c>
      <c r="F382" s="6">
        <v>2981072900</v>
      </c>
      <c r="G382" s="9"/>
      <c r="H382" s="9">
        <v>2981072900</v>
      </c>
      <c r="I382" s="12">
        <v>1542789</v>
      </c>
      <c r="J382" s="6">
        <v>2982615689</v>
      </c>
      <c r="K382" s="22">
        <v>1.6529999999999998</v>
      </c>
      <c r="L382" s="10">
        <v>92.68</v>
      </c>
      <c r="M382" s="23"/>
      <c r="N382" s="12"/>
      <c r="O382" s="13">
        <v>237652913</v>
      </c>
      <c r="P382" s="6">
        <f t="shared" si="19"/>
        <v>3220268602</v>
      </c>
      <c r="Q382" s="7">
        <v>7063750.31</v>
      </c>
      <c r="R382" s="7">
        <v>0</v>
      </c>
      <c r="S382" s="14">
        <v>-4037.12</v>
      </c>
      <c r="T382" s="14">
        <f t="shared" si="20"/>
        <v>7059713.1899999995</v>
      </c>
      <c r="U382" s="3"/>
      <c r="V382" s="24">
        <v>7059713.1899999995</v>
      </c>
      <c r="W382" s="15"/>
      <c r="X382" s="15"/>
      <c r="Y382" s="25">
        <v>568858.57</v>
      </c>
      <c r="Z382" s="16"/>
      <c r="AA382" s="16">
        <v>31923106.95</v>
      </c>
      <c r="AB382" s="16"/>
      <c r="AC382" s="16">
        <v>8587047.17</v>
      </c>
      <c r="AD382" s="16">
        <v>149053.65</v>
      </c>
      <c r="AE382" s="16">
        <v>1009235.75</v>
      </c>
      <c r="AF382" s="26">
        <v>49297015.28</v>
      </c>
      <c r="AG382" s="4">
        <v>31737300</v>
      </c>
      <c r="AH382" s="4">
        <v>6548800</v>
      </c>
      <c r="AI382" s="4">
        <v>101349000</v>
      </c>
      <c r="AJ382" s="4">
        <v>23887600</v>
      </c>
      <c r="AK382" s="4"/>
      <c r="AL382" s="4">
        <v>12987400</v>
      </c>
      <c r="AM382" s="5">
        <v>176510100</v>
      </c>
      <c r="AN382" s="17">
        <v>1772002.96</v>
      </c>
      <c r="AO382" s="17">
        <v>550000</v>
      </c>
      <c r="AP382" s="17">
        <v>4072002.96</v>
      </c>
      <c r="AQ382" s="27">
        <v>6394005.92</v>
      </c>
      <c r="AR382" s="4">
        <v>7000</v>
      </c>
      <c r="AS382" s="4">
        <v>70500</v>
      </c>
      <c r="AT382" s="4"/>
      <c r="AU382" s="4"/>
      <c r="AV382" s="4"/>
      <c r="AW382" s="4"/>
      <c r="AX382" s="4"/>
      <c r="AY382" s="4"/>
      <c r="AZ382" s="4"/>
      <c r="BA382" s="4"/>
      <c r="BB382" s="4"/>
      <c r="BC382" s="4"/>
      <c r="BD382" s="4"/>
      <c r="BE382" s="4"/>
      <c r="BF382" s="4"/>
      <c r="BG382" s="4"/>
      <c r="BH382" s="4"/>
      <c r="BI382" s="4"/>
      <c r="BJ382" s="4">
        <v>0</v>
      </c>
      <c r="BK382" s="4"/>
      <c r="BL382" s="17"/>
      <c r="BM382" s="4"/>
      <c r="BN382" s="3"/>
      <c r="BO382" s="3"/>
      <c r="BP382" s="18"/>
      <c r="BQ382" s="18"/>
      <c r="BR382" s="18"/>
      <c r="BS382" s="18"/>
      <c r="BT382" s="18"/>
      <c r="BU382" s="18"/>
      <c r="BV382" s="18"/>
      <c r="BW382" s="18"/>
      <c r="BX382" s="18"/>
      <c r="BY382" s="18"/>
      <c r="BZ382" s="18">
        <v>1.6529999999999998</v>
      </c>
      <c r="CA382" s="19">
        <v>92.68</v>
      </c>
      <c r="CB382" s="18">
        <v>1.530835510099477</v>
      </c>
      <c r="CC382" s="3"/>
      <c r="CD382" s="11"/>
      <c r="CE382" s="8"/>
    </row>
    <row r="383" spans="1:83" ht="17.25" customHeight="1">
      <c r="A383" s="20" t="s">
        <v>787</v>
      </c>
      <c r="B383" s="20" t="s">
        <v>788</v>
      </c>
      <c r="C383" s="20" t="s">
        <v>778</v>
      </c>
      <c r="D383" s="21">
        <v>158350800</v>
      </c>
      <c r="E383" s="21">
        <v>221472600</v>
      </c>
      <c r="F383" s="6">
        <v>379823400</v>
      </c>
      <c r="G383" s="9"/>
      <c r="H383" s="9">
        <v>379823400</v>
      </c>
      <c r="I383" s="12">
        <v>8165</v>
      </c>
      <c r="J383" s="6">
        <v>379831565</v>
      </c>
      <c r="K383" s="22">
        <v>2.407</v>
      </c>
      <c r="L383" s="10">
        <v>86.64</v>
      </c>
      <c r="M383" s="23"/>
      <c r="N383" s="12"/>
      <c r="O383" s="13">
        <v>60340194</v>
      </c>
      <c r="P383" s="6">
        <f t="shared" si="19"/>
        <v>440171759</v>
      </c>
      <c r="Q383" s="7">
        <v>965529.21</v>
      </c>
      <c r="R383" s="7">
        <v>0</v>
      </c>
      <c r="S383" s="14">
        <v>-1562.92</v>
      </c>
      <c r="T383" s="14">
        <f t="shared" si="20"/>
        <v>963966.2899999999</v>
      </c>
      <c r="U383" s="3"/>
      <c r="V383" s="24">
        <v>963966.2899999999</v>
      </c>
      <c r="W383" s="15"/>
      <c r="X383" s="15"/>
      <c r="Y383" s="25">
        <v>77630.12</v>
      </c>
      <c r="Z383" s="16">
        <v>3595525.61</v>
      </c>
      <c r="AA383" s="16">
        <v>1321784.79</v>
      </c>
      <c r="AB383" s="16"/>
      <c r="AC383" s="16">
        <v>2996254.54</v>
      </c>
      <c r="AD383" s="16">
        <v>37983.16</v>
      </c>
      <c r="AE383" s="16">
        <v>146383.15</v>
      </c>
      <c r="AF383" s="26">
        <v>9139527.66</v>
      </c>
      <c r="AG383" s="4">
        <v>694500</v>
      </c>
      <c r="AH383" s="4"/>
      <c r="AI383" s="4">
        <v>17638700</v>
      </c>
      <c r="AJ383" s="4">
        <v>14639800</v>
      </c>
      <c r="AK383" s="4">
        <v>3098000</v>
      </c>
      <c r="AL383" s="4">
        <v>5109500</v>
      </c>
      <c r="AM383" s="5">
        <v>41180500</v>
      </c>
      <c r="AN383" s="17">
        <v>546864.1</v>
      </c>
      <c r="AO383" s="17">
        <v>210000</v>
      </c>
      <c r="AP383" s="17">
        <v>1440864.1</v>
      </c>
      <c r="AQ383" s="27">
        <v>2197728.2</v>
      </c>
      <c r="AR383" s="4">
        <v>1250</v>
      </c>
      <c r="AS383" s="4">
        <v>12750</v>
      </c>
      <c r="AT383" s="4"/>
      <c r="AU383" s="4"/>
      <c r="AV383" s="4"/>
      <c r="AW383" s="4"/>
      <c r="AX383" s="4"/>
      <c r="AY383" s="4"/>
      <c r="AZ383" s="4"/>
      <c r="BA383" s="4"/>
      <c r="BB383" s="4"/>
      <c r="BC383" s="4"/>
      <c r="BD383" s="4"/>
      <c r="BE383" s="4"/>
      <c r="BF383" s="4"/>
      <c r="BG383" s="4"/>
      <c r="BH383" s="4"/>
      <c r="BI383" s="4"/>
      <c r="BJ383" s="4">
        <v>0</v>
      </c>
      <c r="BK383" s="4"/>
      <c r="BL383" s="17"/>
      <c r="BM383" s="4"/>
      <c r="BN383" s="3"/>
      <c r="BO383" s="3"/>
      <c r="BP383" s="18"/>
      <c r="BQ383" s="18"/>
      <c r="BR383" s="18"/>
      <c r="BS383" s="18"/>
      <c r="BT383" s="18"/>
      <c r="BU383" s="18"/>
      <c r="BV383" s="18"/>
      <c r="BW383" s="18"/>
      <c r="BX383" s="18"/>
      <c r="BY383" s="18"/>
      <c r="BZ383" s="18">
        <v>2.407</v>
      </c>
      <c r="CA383" s="19">
        <v>86.64</v>
      </c>
      <c r="CB383" s="18">
        <v>2.0763548485626493</v>
      </c>
      <c r="CC383" s="3"/>
      <c r="CD383" s="11"/>
      <c r="CE383" s="8"/>
    </row>
    <row r="384" spans="1:83" ht="17.25" customHeight="1">
      <c r="A384" s="20" t="s">
        <v>789</v>
      </c>
      <c r="B384" s="20" t="s">
        <v>790</v>
      </c>
      <c r="C384" s="20" t="s">
        <v>778</v>
      </c>
      <c r="D384" s="21">
        <v>760345200</v>
      </c>
      <c r="E384" s="21">
        <v>1075985300</v>
      </c>
      <c r="F384" s="6">
        <v>1836330500</v>
      </c>
      <c r="G384" s="9"/>
      <c r="H384" s="9">
        <v>1836330500</v>
      </c>
      <c r="I384" s="12">
        <v>2179636</v>
      </c>
      <c r="J384" s="6">
        <v>1838510136</v>
      </c>
      <c r="K384" s="22">
        <v>2.181</v>
      </c>
      <c r="L384" s="10">
        <v>89.21</v>
      </c>
      <c r="M384" s="23"/>
      <c r="N384" s="12"/>
      <c r="O384" s="13">
        <v>224829180</v>
      </c>
      <c r="P384" s="6">
        <f t="shared" si="19"/>
        <v>2063339316</v>
      </c>
      <c r="Q384" s="7">
        <v>4525993.18</v>
      </c>
      <c r="R384" s="7">
        <v>0</v>
      </c>
      <c r="S384" s="14">
        <v>-9673.76</v>
      </c>
      <c r="T384" s="14">
        <f t="shared" si="20"/>
        <v>4516319.42</v>
      </c>
      <c r="U384" s="3"/>
      <c r="V384" s="24">
        <v>4516319.42</v>
      </c>
      <c r="W384" s="15"/>
      <c r="X384" s="15"/>
      <c r="Y384" s="25">
        <v>363612.28</v>
      </c>
      <c r="Z384" s="16">
        <v>16756157.4</v>
      </c>
      <c r="AA384" s="16">
        <v>9449393.48</v>
      </c>
      <c r="AB384" s="16"/>
      <c r="AC384" s="16">
        <v>7939833</v>
      </c>
      <c r="AD384" s="16">
        <v>368840</v>
      </c>
      <c r="AE384" s="16">
        <v>688997</v>
      </c>
      <c r="AF384" s="26">
        <v>40083152.58</v>
      </c>
      <c r="AG384" s="4">
        <v>30604800</v>
      </c>
      <c r="AH384" s="4">
        <v>9046000</v>
      </c>
      <c r="AI384" s="4">
        <v>170740800</v>
      </c>
      <c r="AJ384" s="4">
        <v>16442300</v>
      </c>
      <c r="AK384" s="4">
        <v>1199500</v>
      </c>
      <c r="AL384" s="4">
        <v>2773500</v>
      </c>
      <c r="AM384" s="5">
        <v>230806900</v>
      </c>
      <c r="AN384" s="17">
        <v>1799758.51</v>
      </c>
      <c r="AO384" s="17">
        <v>364400</v>
      </c>
      <c r="AP384" s="17">
        <v>2944158.51</v>
      </c>
      <c r="AQ384" s="27">
        <v>5108317.02</v>
      </c>
      <c r="AR384" s="4">
        <v>4000</v>
      </c>
      <c r="AS384" s="4">
        <v>46250</v>
      </c>
      <c r="AT384" s="4"/>
      <c r="AU384" s="4"/>
      <c r="AV384" s="4"/>
      <c r="AW384" s="4"/>
      <c r="AX384" s="4"/>
      <c r="AY384" s="4"/>
      <c r="AZ384" s="4"/>
      <c r="BA384" s="4"/>
      <c r="BB384" s="4"/>
      <c r="BC384" s="4"/>
      <c r="BD384" s="4"/>
      <c r="BE384" s="4"/>
      <c r="BF384" s="4"/>
      <c r="BG384" s="4"/>
      <c r="BH384" s="4"/>
      <c r="BI384" s="4"/>
      <c r="BJ384" s="4">
        <v>0</v>
      </c>
      <c r="BK384" s="4"/>
      <c r="BL384" s="17"/>
      <c r="BM384" s="4"/>
      <c r="BN384" s="3"/>
      <c r="BO384" s="3"/>
      <c r="BP384" s="18"/>
      <c r="BQ384" s="18"/>
      <c r="BR384" s="18"/>
      <c r="BS384" s="18"/>
      <c r="BT384" s="18"/>
      <c r="BU384" s="18"/>
      <c r="BV384" s="18"/>
      <c r="BW384" s="18"/>
      <c r="BX384" s="18"/>
      <c r="BY384" s="18"/>
      <c r="BZ384" s="18">
        <v>2.181</v>
      </c>
      <c r="CA384" s="19">
        <v>89.21</v>
      </c>
      <c r="CB384" s="18">
        <v>1.9426350416132911</v>
      </c>
      <c r="CC384" s="3"/>
      <c r="CD384" s="11"/>
      <c r="CE384" s="8"/>
    </row>
    <row r="385" spans="1:83" ht="17.25" customHeight="1">
      <c r="A385" s="20" t="s">
        <v>791</v>
      </c>
      <c r="B385" s="20" t="s">
        <v>792</v>
      </c>
      <c r="C385" s="20" t="s">
        <v>778</v>
      </c>
      <c r="D385" s="21">
        <v>1019808500</v>
      </c>
      <c r="E385" s="21">
        <v>1260682600</v>
      </c>
      <c r="F385" s="6">
        <v>2280491100</v>
      </c>
      <c r="G385" s="9"/>
      <c r="H385" s="9">
        <v>2280491100</v>
      </c>
      <c r="I385" s="12"/>
      <c r="J385" s="6">
        <v>2280491100</v>
      </c>
      <c r="K385" s="22">
        <v>2.772</v>
      </c>
      <c r="L385" s="10">
        <v>67.37</v>
      </c>
      <c r="M385" s="23"/>
      <c r="N385" s="12"/>
      <c r="O385" s="13">
        <v>1117070101</v>
      </c>
      <c r="P385" s="6">
        <f t="shared" si="19"/>
        <v>3397561201</v>
      </c>
      <c r="Q385" s="7">
        <v>7452646.65</v>
      </c>
      <c r="R385" s="7">
        <v>0</v>
      </c>
      <c r="S385" s="14">
        <v>-10730.51</v>
      </c>
      <c r="T385" s="14">
        <f t="shared" si="20"/>
        <v>7441916.140000001</v>
      </c>
      <c r="U385" s="3"/>
      <c r="V385" s="24">
        <v>7441916.140000001</v>
      </c>
      <c r="W385" s="15"/>
      <c r="X385" s="15"/>
      <c r="Y385" s="25">
        <v>599501.36</v>
      </c>
      <c r="Z385" s="16">
        <v>25539181.5</v>
      </c>
      <c r="AA385" s="16">
        <v>17129049.14</v>
      </c>
      <c r="AB385" s="16"/>
      <c r="AC385" s="16">
        <v>10673648</v>
      </c>
      <c r="AD385" s="16">
        <v>684147</v>
      </c>
      <c r="AE385" s="16">
        <v>1132408</v>
      </c>
      <c r="AF385" s="26">
        <v>63199851.14</v>
      </c>
      <c r="AG385" s="4">
        <v>31972400</v>
      </c>
      <c r="AH385" s="4">
        <v>12709300</v>
      </c>
      <c r="AI385" s="4">
        <v>93688300</v>
      </c>
      <c r="AJ385" s="4">
        <v>16392200</v>
      </c>
      <c r="AK385" s="4">
        <v>598700</v>
      </c>
      <c r="AL385" s="4">
        <v>54042500</v>
      </c>
      <c r="AM385" s="5">
        <v>209403400</v>
      </c>
      <c r="AN385" s="17">
        <v>5751860</v>
      </c>
      <c r="AO385" s="17">
        <v>452000</v>
      </c>
      <c r="AP385" s="17">
        <v>8726771</v>
      </c>
      <c r="AQ385" s="27">
        <v>14930631</v>
      </c>
      <c r="AR385" s="4">
        <v>18750</v>
      </c>
      <c r="AS385" s="4">
        <v>137750</v>
      </c>
      <c r="AT385" s="4"/>
      <c r="AU385" s="4"/>
      <c r="AV385" s="4"/>
      <c r="AW385" s="4"/>
      <c r="AX385" s="4"/>
      <c r="AY385" s="4"/>
      <c r="AZ385" s="4"/>
      <c r="BA385" s="4"/>
      <c r="BB385" s="4"/>
      <c r="BC385" s="4"/>
      <c r="BD385" s="4"/>
      <c r="BE385" s="4"/>
      <c r="BF385" s="4"/>
      <c r="BG385" s="4"/>
      <c r="BH385" s="4"/>
      <c r="BI385" s="4"/>
      <c r="BJ385" s="4">
        <v>0</v>
      </c>
      <c r="BK385" s="4"/>
      <c r="BL385" s="17"/>
      <c r="BM385" s="4"/>
      <c r="BN385" s="3"/>
      <c r="BO385" s="3"/>
      <c r="BP385" s="18"/>
      <c r="BQ385" s="18"/>
      <c r="BR385" s="18"/>
      <c r="BS385" s="18"/>
      <c r="BT385" s="18"/>
      <c r="BU385" s="18"/>
      <c r="BV385" s="18"/>
      <c r="BW385" s="18"/>
      <c r="BX385" s="18"/>
      <c r="BY385" s="18"/>
      <c r="BZ385" s="18">
        <v>2.772</v>
      </c>
      <c r="CA385" s="19">
        <v>67.37</v>
      </c>
      <c r="CB385" s="18">
        <v>1.8601534277410063</v>
      </c>
      <c r="CC385" s="3"/>
      <c r="CD385" s="11"/>
      <c r="CE385" s="8"/>
    </row>
    <row r="386" spans="1:83" ht="17.25" customHeight="1">
      <c r="A386" s="20" t="s">
        <v>793</v>
      </c>
      <c r="B386" s="20" t="s">
        <v>794</v>
      </c>
      <c r="C386" s="20" t="s">
        <v>778</v>
      </c>
      <c r="D386" s="21">
        <v>680089600</v>
      </c>
      <c r="E386" s="21">
        <v>836927600</v>
      </c>
      <c r="F386" s="6">
        <v>1517017200</v>
      </c>
      <c r="G386" s="9"/>
      <c r="H386" s="9">
        <v>1517017200</v>
      </c>
      <c r="I386" s="12"/>
      <c r="J386" s="6">
        <v>1517017200</v>
      </c>
      <c r="K386" s="22">
        <v>1.8849999999999998</v>
      </c>
      <c r="L386" s="10">
        <v>101.59</v>
      </c>
      <c r="M386" s="23"/>
      <c r="N386" s="12"/>
      <c r="O386" s="13">
        <v>-7667772</v>
      </c>
      <c r="P386" s="6">
        <f t="shared" si="19"/>
        <v>1509349428</v>
      </c>
      <c r="Q386" s="7">
        <v>3310800.68</v>
      </c>
      <c r="R386" s="7">
        <v>0</v>
      </c>
      <c r="S386" s="14">
        <v>-72573.97</v>
      </c>
      <c r="T386" s="14">
        <f t="shared" si="20"/>
        <v>3238226.71</v>
      </c>
      <c r="U386" s="3"/>
      <c r="V386" s="24">
        <v>3238226.71</v>
      </c>
      <c r="W386" s="15"/>
      <c r="X386" s="15"/>
      <c r="Y386" s="25">
        <v>254381.39</v>
      </c>
      <c r="Z386" s="16">
        <v>12915430.18</v>
      </c>
      <c r="AA386" s="16"/>
      <c r="AB386" s="16"/>
      <c r="AC386" s="16">
        <v>11676081.52</v>
      </c>
      <c r="AD386" s="16"/>
      <c r="AE386" s="16">
        <v>505000.18</v>
      </c>
      <c r="AF386" s="26">
        <v>28589119.979999997</v>
      </c>
      <c r="AG386" s="4">
        <v>59468200</v>
      </c>
      <c r="AH386" s="4">
        <v>3555800</v>
      </c>
      <c r="AI386" s="4">
        <v>55430600</v>
      </c>
      <c r="AJ386" s="4">
        <v>25675400</v>
      </c>
      <c r="AK386" s="4">
        <v>12002900</v>
      </c>
      <c r="AL386" s="4">
        <v>61457900</v>
      </c>
      <c r="AM386" s="5">
        <v>217590800</v>
      </c>
      <c r="AN386" s="17">
        <v>5723126.04</v>
      </c>
      <c r="AO386" s="17">
        <v>765000</v>
      </c>
      <c r="AP386" s="17">
        <v>7212126.04</v>
      </c>
      <c r="AQ386" s="27">
        <v>13700252.08</v>
      </c>
      <c r="AR386" s="4">
        <v>23500</v>
      </c>
      <c r="AS386" s="4">
        <v>61000</v>
      </c>
      <c r="AT386" s="4"/>
      <c r="AU386" s="4"/>
      <c r="AV386" s="4"/>
      <c r="AW386" s="4"/>
      <c r="AX386" s="4"/>
      <c r="AY386" s="4"/>
      <c r="AZ386" s="4"/>
      <c r="BA386" s="4"/>
      <c r="BB386" s="4"/>
      <c r="BC386" s="4"/>
      <c r="BD386" s="4"/>
      <c r="BE386" s="4"/>
      <c r="BF386" s="4"/>
      <c r="BG386" s="4"/>
      <c r="BH386" s="4"/>
      <c r="BI386" s="4"/>
      <c r="BJ386" s="4">
        <v>0</v>
      </c>
      <c r="BK386" s="4"/>
      <c r="BL386" s="17"/>
      <c r="BM386" s="4"/>
      <c r="BN386" s="3"/>
      <c r="BO386" s="3"/>
      <c r="BP386" s="18"/>
      <c r="BQ386" s="18"/>
      <c r="BR386" s="18"/>
      <c r="BS386" s="18"/>
      <c r="BT386" s="18"/>
      <c r="BU386" s="18"/>
      <c r="BV386" s="18"/>
      <c r="BW386" s="18"/>
      <c r="BX386" s="18"/>
      <c r="BY386" s="18"/>
      <c r="BZ386" s="18">
        <v>1.8849999999999998</v>
      </c>
      <c r="CA386" s="19">
        <v>101.59</v>
      </c>
      <c r="CB386" s="18">
        <v>1.894135277732387</v>
      </c>
      <c r="CC386" s="3"/>
      <c r="CD386" s="11"/>
      <c r="CE386" s="8"/>
    </row>
    <row r="387" spans="1:83" ht="17.25" customHeight="1">
      <c r="A387" s="20" t="s">
        <v>795</v>
      </c>
      <c r="B387" s="20" t="s">
        <v>796</v>
      </c>
      <c r="C387" s="20" t="s">
        <v>778</v>
      </c>
      <c r="D387" s="21">
        <v>995627377</v>
      </c>
      <c r="E387" s="21">
        <v>1471538320</v>
      </c>
      <c r="F387" s="6">
        <v>2467165697</v>
      </c>
      <c r="G387" s="9">
        <v>4929500</v>
      </c>
      <c r="H387" s="9">
        <v>2462236197</v>
      </c>
      <c r="I387" s="12">
        <v>2037625</v>
      </c>
      <c r="J387" s="6">
        <v>2464273822</v>
      </c>
      <c r="K387" s="22">
        <v>2.08</v>
      </c>
      <c r="L387" s="10">
        <v>64.58</v>
      </c>
      <c r="M387" s="23"/>
      <c r="N387" s="12"/>
      <c r="O387" s="13">
        <v>1372515444</v>
      </c>
      <c r="P387" s="6">
        <f aca="true" t="shared" si="21" ref="P387:P450">J387-M387+N387+O387</f>
        <v>3836789266</v>
      </c>
      <c r="Q387" s="7">
        <v>8416105.84</v>
      </c>
      <c r="R387" s="7">
        <v>0</v>
      </c>
      <c r="S387" s="14">
        <v>-266.12</v>
      </c>
      <c r="T387" s="14">
        <f aca="true" t="shared" si="22" ref="T387:T450">Q387+R387+S387</f>
        <v>8415839.72</v>
      </c>
      <c r="U387" s="3"/>
      <c r="V387" s="24">
        <v>8415839.72</v>
      </c>
      <c r="W387" s="15"/>
      <c r="X387" s="15"/>
      <c r="Y387" s="25">
        <v>678329.48</v>
      </c>
      <c r="Z387" s="16">
        <v>17651079</v>
      </c>
      <c r="AA387" s="16">
        <v>10691587.35</v>
      </c>
      <c r="AB387" s="16"/>
      <c r="AC387" s="16">
        <v>12293652</v>
      </c>
      <c r="AD387" s="16">
        <v>246427</v>
      </c>
      <c r="AE387" s="16">
        <v>1271245</v>
      </c>
      <c r="AF387" s="26">
        <v>51248159.550000004</v>
      </c>
      <c r="AG387" s="4">
        <v>54069500</v>
      </c>
      <c r="AH387" s="4"/>
      <c r="AI387" s="4">
        <v>41637500</v>
      </c>
      <c r="AJ387" s="4">
        <v>6898400</v>
      </c>
      <c r="AK387" s="4">
        <v>4483800</v>
      </c>
      <c r="AL387" s="4">
        <v>10842600</v>
      </c>
      <c r="AM387" s="5">
        <v>117931800</v>
      </c>
      <c r="AN387" s="17">
        <v>5253684.34</v>
      </c>
      <c r="AO387" s="17">
        <v>285000</v>
      </c>
      <c r="AP387" s="17">
        <v>8120038.09</v>
      </c>
      <c r="AQ387" s="27">
        <v>13658722.43</v>
      </c>
      <c r="AR387" s="4">
        <v>25750</v>
      </c>
      <c r="AS387" s="4">
        <v>110500</v>
      </c>
      <c r="AT387" s="4"/>
      <c r="AU387" s="4">
        <v>4929500</v>
      </c>
      <c r="AV387" s="4"/>
      <c r="AW387" s="4"/>
      <c r="AX387" s="4"/>
      <c r="AY387" s="4"/>
      <c r="AZ387" s="4"/>
      <c r="BA387" s="4"/>
      <c r="BB387" s="4"/>
      <c r="BC387" s="4"/>
      <c r="BD387" s="4"/>
      <c r="BE387" s="4"/>
      <c r="BF387" s="4"/>
      <c r="BG387" s="4"/>
      <c r="BH387" s="4"/>
      <c r="BI387" s="4"/>
      <c r="BJ387" s="4">
        <v>4929500</v>
      </c>
      <c r="BK387" s="4"/>
      <c r="BL387" s="17"/>
      <c r="BM387" s="4"/>
      <c r="BN387" s="3"/>
      <c r="BO387" s="3"/>
      <c r="BP387" s="18"/>
      <c r="BQ387" s="18"/>
      <c r="BR387" s="18"/>
      <c r="BS387" s="18"/>
      <c r="BT387" s="18"/>
      <c r="BU387" s="18"/>
      <c r="BV387" s="18"/>
      <c r="BW387" s="18"/>
      <c r="BX387" s="18"/>
      <c r="BY387" s="18"/>
      <c r="BZ387" s="18">
        <v>2.08</v>
      </c>
      <c r="CA387" s="19">
        <v>64.58</v>
      </c>
      <c r="CB387" s="18">
        <v>1.3357043089162979</v>
      </c>
      <c r="CC387" s="3"/>
      <c r="CD387" s="11"/>
      <c r="CE387" s="8"/>
    </row>
    <row r="388" spans="1:83" ht="17.25" customHeight="1">
      <c r="A388" s="20" t="s">
        <v>797</v>
      </c>
      <c r="B388" s="20" t="s">
        <v>798</v>
      </c>
      <c r="C388" s="20" t="s">
        <v>778</v>
      </c>
      <c r="D388" s="21">
        <v>1597629400</v>
      </c>
      <c r="E388" s="21">
        <v>1692950050</v>
      </c>
      <c r="F388" s="6">
        <v>3290579450</v>
      </c>
      <c r="G388" s="9"/>
      <c r="H388" s="9">
        <v>3290579450</v>
      </c>
      <c r="I388" s="12">
        <v>4582780</v>
      </c>
      <c r="J388" s="6">
        <v>3295162230</v>
      </c>
      <c r="K388" s="22">
        <v>1.2879999999999998</v>
      </c>
      <c r="L388" s="10">
        <v>98.7</v>
      </c>
      <c r="M388" s="23"/>
      <c r="N388" s="12"/>
      <c r="O388" s="13">
        <v>61678365</v>
      </c>
      <c r="P388" s="6">
        <f t="shared" si="21"/>
        <v>3356840595</v>
      </c>
      <c r="Q388" s="7">
        <v>7363324.84</v>
      </c>
      <c r="R388" s="7">
        <v>0</v>
      </c>
      <c r="S388" s="14">
        <v>-62576.77</v>
      </c>
      <c r="T388" s="14">
        <f t="shared" si="22"/>
        <v>7300748.07</v>
      </c>
      <c r="U388" s="3"/>
      <c r="V388" s="24">
        <v>7300748.07</v>
      </c>
      <c r="W388" s="15"/>
      <c r="X388" s="15"/>
      <c r="Y388" s="25">
        <v>583708.54</v>
      </c>
      <c r="Z388" s="16">
        <v>15688580</v>
      </c>
      <c r="AA388" s="16">
        <v>6996951.71</v>
      </c>
      <c r="AB388" s="16"/>
      <c r="AC388" s="16">
        <v>10741254.99</v>
      </c>
      <c r="AD388" s="16"/>
      <c r="AE388" s="16">
        <v>1121828.71</v>
      </c>
      <c r="AF388" s="26">
        <v>42433072.02</v>
      </c>
      <c r="AG388" s="4">
        <v>37532400</v>
      </c>
      <c r="AH388" s="4">
        <v>240194500</v>
      </c>
      <c r="AI388" s="4">
        <v>89958700</v>
      </c>
      <c r="AJ388" s="4">
        <v>47891000</v>
      </c>
      <c r="AK388" s="4">
        <v>495900</v>
      </c>
      <c r="AL388" s="4">
        <v>32624700</v>
      </c>
      <c r="AM388" s="5">
        <v>448697200</v>
      </c>
      <c r="AN388" s="17">
        <v>3505664.01</v>
      </c>
      <c r="AO388" s="17">
        <v>320000</v>
      </c>
      <c r="AP388" s="17">
        <v>5749664.01</v>
      </c>
      <c r="AQ388" s="27">
        <v>9575328.02</v>
      </c>
      <c r="AR388" s="4">
        <v>10000</v>
      </c>
      <c r="AS388" s="4">
        <v>98500</v>
      </c>
      <c r="AT388" s="4"/>
      <c r="AU388" s="4"/>
      <c r="AV388" s="4"/>
      <c r="AW388" s="4"/>
      <c r="AX388" s="4"/>
      <c r="AY388" s="4"/>
      <c r="AZ388" s="4"/>
      <c r="BA388" s="4"/>
      <c r="BB388" s="4"/>
      <c r="BC388" s="4"/>
      <c r="BD388" s="4"/>
      <c r="BE388" s="4"/>
      <c r="BF388" s="4"/>
      <c r="BG388" s="4"/>
      <c r="BH388" s="4"/>
      <c r="BI388" s="4"/>
      <c r="BJ388" s="4">
        <v>0</v>
      </c>
      <c r="BK388" s="4"/>
      <c r="BL388" s="17"/>
      <c r="BM388" s="4"/>
      <c r="BN388" s="3"/>
      <c r="BO388" s="3"/>
      <c r="BP388" s="18"/>
      <c r="BQ388" s="18"/>
      <c r="BR388" s="18"/>
      <c r="BS388" s="18"/>
      <c r="BT388" s="18"/>
      <c r="BU388" s="18"/>
      <c r="BV388" s="18"/>
      <c r="BW388" s="18"/>
      <c r="BX388" s="18"/>
      <c r="BY388" s="18"/>
      <c r="BZ388" s="18">
        <v>1.2879999999999998</v>
      </c>
      <c r="CA388" s="19">
        <v>98.7</v>
      </c>
      <c r="CB388" s="18">
        <v>1.2640776593086929</v>
      </c>
      <c r="CC388" s="3"/>
      <c r="CD388" s="11"/>
      <c r="CE388" s="8"/>
    </row>
    <row r="389" spans="1:83" ht="17.25" customHeight="1">
      <c r="A389" s="20" t="s">
        <v>799</v>
      </c>
      <c r="B389" s="20" t="s">
        <v>800</v>
      </c>
      <c r="C389" s="20" t="s">
        <v>778</v>
      </c>
      <c r="D389" s="21">
        <v>810382800</v>
      </c>
      <c r="E389" s="21">
        <v>1153243850</v>
      </c>
      <c r="F389" s="6">
        <v>1963626650</v>
      </c>
      <c r="G389" s="9"/>
      <c r="H389" s="9">
        <v>1963626650</v>
      </c>
      <c r="I389" s="12">
        <v>10542510</v>
      </c>
      <c r="J389" s="6">
        <v>1974169160</v>
      </c>
      <c r="K389" s="22">
        <v>2.874</v>
      </c>
      <c r="L389" s="10">
        <v>48.64</v>
      </c>
      <c r="M389" s="23"/>
      <c r="N389" s="12"/>
      <c r="O389" s="13">
        <v>2140979897</v>
      </c>
      <c r="P389" s="6">
        <f t="shared" si="21"/>
        <v>4115149057</v>
      </c>
      <c r="Q389" s="7">
        <v>9026695.92</v>
      </c>
      <c r="R389" s="7">
        <v>0</v>
      </c>
      <c r="S389" s="14">
        <v>-36728.4</v>
      </c>
      <c r="T389" s="14">
        <f t="shared" si="22"/>
        <v>8989967.52</v>
      </c>
      <c r="U389" s="3"/>
      <c r="V389" s="24">
        <v>8989967.52</v>
      </c>
      <c r="W389" s="15"/>
      <c r="X389" s="15"/>
      <c r="Y389" s="25">
        <v>721924.23</v>
      </c>
      <c r="Z389" s="16">
        <v>21812838.42</v>
      </c>
      <c r="AA389" s="16">
        <v>10263332.44</v>
      </c>
      <c r="AB389" s="16"/>
      <c r="AC389" s="16">
        <v>14746816.38</v>
      </c>
      <c r="AD389" s="16">
        <v>197416.92</v>
      </c>
      <c r="AE389" s="16"/>
      <c r="AF389" s="26">
        <v>56732295.910000004</v>
      </c>
      <c r="AG389" s="4">
        <v>47957100</v>
      </c>
      <c r="AH389" s="4">
        <v>1226200</v>
      </c>
      <c r="AI389" s="4">
        <v>174517900</v>
      </c>
      <c r="AJ389" s="4">
        <v>30591200</v>
      </c>
      <c r="AK389" s="4">
        <v>1123400</v>
      </c>
      <c r="AL389" s="4">
        <v>16257000</v>
      </c>
      <c r="AM389" s="5">
        <v>271672800</v>
      </c>
      <c r="AN389" s="17">
        <v>4386289.5</v>
      </c>
      <c r="AO389" s="17">
        <v>750000</v>
      </c>
      <c r="AP389" s="17">
        <v>7315102.5</v>
      </c>
      <c r="AQ389" s="27">
        <v>12451392</v>
      </c>
      <c r="AR389" s="4">
        <v>20250</v>
      </c>
      <c r="AS389" s="4">
        <v>131000</v>
      </c>
      <c r="AT389" s="4"/>
      <c r="AU389" s="4"/>
      <c r="AV389" s="4"/>
      <c r="AW389" s="4"/>
      <c r="AX389" s="4"/>
      <c r="AY389" s="4"/>
      <c r="AZ389" s="4"/>
      <c r="BA389" s="4"/>
      <c r="BB389" s="4"/>
      <c r="BC389" s="4"/>
      <c r="BD389" s="4"/>
      <c r="BE389" s="4"/>
      <c r="BF389" s="4"/>
      <c r="BG389" s="4"/>
      <c r="BH389" s="4"/>
      <c r="BI389" s="4"/>
      <c r="BJ389" s="4">
        <v>0</v>
      </c>
      <c r="BK389" s="4"/>
      <c r="BL389" s="17">
        <v>145969</v>
      </c>
      <c r="BM389" s="4"/>
      <c r="BN389" s="3"/>
      <c r="BO389" s="3"/>
      <c r="BP389" s="18"/>
      <c r="BQ389" s="18"/>
      <c r="BR389" s="18"/>
      <c r="BS389" s="18"/>
      <c r="BT389" s="18"/>
      <c r="BU389" s="18"/>
      <c r="BV389" s="18"/>
      <c r="BW389" s="18"/>
      <c r="BX389" s="18"/>
      <c r="BY389" s="18"/>
      <c r="BZ389" s="18">
        <v>2.874</v>
      </c>
      <c r="CA389" s="19">
        <v>48.64</v>
      </c>
      <c r="CB389" s="18">
        <v>1.378620679936163</v>
      </c>
      <c r="CC389" s="3"/>
      <c r="CD389" s="11"/>
      <c r="CE389" s="8"/>
    </row>
    <row r="390" spans="1:83" ht="17.25" customHeight="1">
      <c r="A390" s="20" t="s">
        <v>801</v>
      </c>
      <c r="B390" s="20" t="s">
        <v>802</v>
      </c>
      <c r="C390" s="20" t="s">
        <v>778</v>
      </c>
      <c r="D390" s="21">
        <v>1226740071</v>
      </c>
      <c r="E390" s="21">
        <v>836956200</v>
      </c>
      <c r="F390" s="6">
        <v>2063696271</v>
      </c>
      <c r="G390" s="9"/>
      <c r="H390" s="9">
        <v>2063696271</v>
      </c>
      <c r="I390" s="12">
        <v>1313643</v>
      </c>
      <c r="J390" s="6">
        <v>2065009914</v>
      </c>
      <c r="K390" s="22">
        <v>1.051</v>
      </c>
      <c r="L390" s="10">
        <v>77.36</v>
      </c>
      <c r="M390" s="23"/>
      <c r="N390" s="12"/>
      <c r="O390" s="13">
        <v>606273814</v>
      </c>
      <c r="P390" s="6">
        <f t="shared" si="21"/>
        <v>2671283728</v>
      </c>
      <c r="Q390" s="7">
        <v>5859536.45</v>
      </c>
      <c r="R390" s="7">
        <v>0</v>
      </c>
      <c r="S390" s="14">
        <v>-12942.87</v>
      </c>
      <c r="T390" s="14">
        <f t="shared" si="22"/>
        <v>5846593.58</v>
      </c>
      <c r="U390" s="3"/>
      <c r="V390" s="24">
        <v>5846593.58</v>
      </c>
      <c r="W390" s="15"/>
      <c r="X390" s="15"/>
      <c r="Y390" s="25">
        <v>470592.27</v>
      </c>
      <c r="Z390" s="16">
        <v>9147592</v>
      </c>
      <c r="AA390" s="16"/>
      <c r="AB390" s="16"/>
      <c r="AC390" s="16">
        <v>5435713</v>
      </c>
      <c r="AD390" s="16">
        <v>784704</v>
      </c>
      <c r="AE390" s="16"/>
      <c r="AF390" s="26">
        <v>21685194.85</v>
      </c>
      <c r="AG390" s="4">
        <v>10764400</v>
      </c>
      <c r="AH390" s="4"/>
      <c r="AI390" s="4">
        <v>241885800</v>
      </c>
      <c r="AJ390" s="4">
        <v>10054700</v>
      </c>
      <c r="AK390" s="4">
        <v>611600</v>
      </c>
      <c r="AL390" s="4">
        <v>28407800</v>
      </c>
      <c r="AM390" s="5">
        <v>291724300</v>
      </c>
      <c r="AN390" s="17">
        <v>1321311.98</v>
      </c>
      <c r="AO390" s="17">
        <v>15000</v>
      </c>
      <c r="AP390" s="17">
        <v>3366311.98</v>
      </c>
      <c r="AQ390" s="27">
        <v>4702623.96</v>
      </c>
      <c r="AR390" s="4">
        <v>1500</v>
      </c>
      <c r="AS390" s="4">
        <v>31000</v>
      </c>
      <c r="AT390" s="4"/>
      <c r="AU390" s="4"/>
      <c r="AV390" s="4"/>
      <c r="AW390" s="4"/>
      <c r="AX390" s="4"/>
      <c r="AY390" s="4"/>
      <c r="AZ390" s="4"/>
      <c r="BA390" s="4"/>
      <c r="BB390" s="4"/>
      <c r="BC390" s="4"/>
      <c r="BD390" s="4"/>
      <c r="BE390" s="4"/>
      <c r="BF390" s="4"/>
      <c r="BG390" s="4"/>
      <c r="BH390" s="4"/>
      <c r="BI390" s="4"/>
      <c r="BJ390" s="4">
        <v>0</v>
      </c>
      <c r="BK390" s="4"/>
      <c r="BL390" s="17"/>
      <c r="BM390" s="4"/>
      <c r="BN390" s="3"/>
      <c r="BO390" s="3"/>
      <c r="BP390" s="18"/>
      <c r="BQ390" s="18"/>
      <c r="BR390" s="18"/>
      <c r="BS390" s="18"/>
      <c r="BT390" s="18"/>
      <c r="BU390" s="18"/>
      <c r="BV390" s="18"/>
      <c r="BW390" s="18"/>
      <c r="BX390" s="18"/>
      <c r="BY390" s="18"/>
      <c r="BZ390" s="18">
        <v>1.051</v>
      </c>
      <c r="CA390" s="19">
        <v>77.36</v>
      </c>
      <c r="CB390" s="18">
        <v>0.8117892765451683</v>
      </c>
      <c r="CC390" s="3"/>
      <c r="CD390" s="11"/>
      <c r="CE390" s="8"/>
    </row>
    <row r="391" spans="1:83" ht="17.25" customHeight="1">
      <c r="A391" s="20" t="s">
        <v>803</v>
      </c>
      <c r="B391" s="20" t="s">
        <v>804</v>
      </c>
      <c r="C391" s="20" t="s">
        <v>778</v>
      </c>
      <c r="D391" s="21">
        <v>1474429900</v>
      </c>
      <c r="E391" s="21">
        <v>1328300400</v>
      </c>
      <c r="F391" s="6">
        <v>2802730300</v>
      </c>
      <c r="G391" s="9"/>
      <c r="H391" s="9">
        <v>2802730300</v>
      </c>
      <c r="I391" s="12">
        <v>4824483</v>
      </c>
      <c r="J391" s="6">
        <v>2807554783</v>
      </c>
      <c r="K391" s="22">
        <v>2.227</v>
      </c>
      <c r="L391" s="10">
        <v>94.34</v>
      </c>
      <c r="M391" s="23"/>
      <c r="N391" s="12"/>
      <c r="O391" s="13">
        <v>171418949</v>
      </c>
      <c r="P391" s="6">
        <f t="shared" si="21"/>
        <v>2978973732</v>
      </c>
      <c r="Q391" s="7">
        <v>6534463.19</v>
      </c>
      <c r="R391" s="7">
        <v>0</v>
      </c>
      <c r="S391" s="14">
        <v>-5438.39</v>
      </c>
      <c r="T391" s="14">
        <f t="shared" si="22"/>
        <v>6529024.800000001</v>
      </c>
      <c r="U391" s="3"/>
      <c r="V391" s="24">
        <v>6529024.800000001</v>
      </c>
      <c r="W391" s="15"/>
      <c r="X391" s="15"/>
      <c r="Y391" s="25">
        <v>525868.22</v>
      </c>
      <c r="Z391" s="16">
        <v>38131038</v>
      </c>
      <c r="AA391" s="16"/>
      <c r="AB391" s="16"/>
      <c r="AC391" s="16">
        <v>16043569</v>
      </c>
      <c r="AD391" s="16">
        <v>280703</v>
      </c>
      <c r="AE391" s="16">
        <v>991716</v>
      </c>
      <c r="AF391" s="26">
        <v>62501919.02</v>
      </c>
      <c r="AG391" s="4">
        <v>52874300</v>
      </c>
      <c r="AH391" s="4"/>
      <c r="AI391" s="4">
        <v>97814600</v>
      </c>
      <c r="AJ391" s="4">
        <v>22978100</v>
      </c>
      <c r="AK391" s="4">
        <v>1000600</v>
      </c>
      <c r="AL391" s="4">
        <v>8311400</v>
      </c>
      <c r="AM391" s="5">
        <v>182979000</v>
      </c>
      <c r="AN391" s="17">
        <v>3712003.04</v>
      </c>
      <c r="AO391" s="17">
        <v>1050000.21</v>
      </c>
      <c r="AP391" s="17">
        <v>5962003.25</v>
      </c>
      <c r="AQ391" s="27">
        <v>10724006.5</v>
      </c>
      <c r="AR391" s="4">
        <v>37000</v>
      </c>
      <c r="AS391" s="4">
        <v>169000</v>
      </c>
      <c r="AT391" s="4"/>
      <c r="AU391" s="4"/>
      <c r="AV391" s="4"/>
      <c r="AW391" s="4"/>
      <c r="AX391" s="4"/>
      <c r="AY391" s="4"/>
      <c r="AZ391" s="4"/>
      <c r="BA391" s="4"/>
      <c r="BB391" s="4"/>
      <c r="BC391" s="4"/>
      <c r="BD391" s="4"/>
      <c r="BE391" s="4"/>
      <c r="BF391" s="4"/>
      <c r="BG391" s="4"/>
      <c r="BH391" s="4"/>
      <c r="BI391" s="4"/>
      <c r="BJ391" s="4">
        <v>0</v>
      </c>
      <c r="BK391" s="4"/>
      <c r="BL391" s="17"/>
      <c r="BM391" s="4"/>
      <c r="BN391" s="3"/>
      <c r="BO391" s="3"/>
      <c r="BP391" s="18"/>
      <c r="BQ391" s="18"/>
      <c r="BR391" s="18"/>
      <c r="BS391" s="18"/>
      <c r="BT391" s="18"/>
      <c r="BU391" s="18"/>
      <c r="BV391" s="18"/>
      <c r="BW391" s="18"/>
      <c r="BX391" s="18"/>
      <c r="BY391" s="18"/>
      <c r="BZ391" s="18">
        <v>2.227</v>
      </c>
      <c r="CA391" s="19">
        <v>94.34</v>
      </c>
      <c r="CB391" s="18">
        <v>2.0981023883697674</v>
      </c>
      <c r="CC391" s="3"/>
      <c r="CD391" s="11"/>
      <c r="CE391" s="8"/>
    </row>
    <row r="392" spans="1:83" ht="17.25" customHeight="1">
      <c r="A392" s="20" t="s">
        <v>805</v>
      </c>
      <c r="B392" s="20" t="s">
        <v>806</v>
      </c>
      <c r="C392" s="20" t="s">
        <v>778</v>
      </c>
      <c r="D392" s="21">
        <v>714158200</v>
      </c>
      <c r="E392" s="21">
        <v>917486400</v>
      </c>
      <c r="F392" s="6">
        <v>1631644600</v>
      </c>
      <c r="G392" s="9"/>
      <c r="H392" s="9">
        <v>1631644600</v>
      </c>
      <c r="I392" s="12"/>
      <c r="J392" s="6">
        <v>1631644600</v>
      </c>
      <c r="K392" s="22">
        <v>2.875</v>
      </c>
      <c r="L392" s="10">
        <v>71.27</v>
      </c>
      <c r="M392" s="23"/>
      <c r="N392" s="12"/>
      <c r="O392" s="13">
        <v>659416286</v>
      </c>
      <c r="P392" s="6">
        <f t="shared" si="21"/>
        <v>2291060886</v>
      </c>
      <c r="Q392" s="7">
        <v>5025506.89</v>
      </c>
      <c r="R392" s="7">
        <v>0</v>
      </c>
      <c r="S392" s="14">
        <v>-46823.96</v>
      </c>
      <c r="T392" s="14">
        <f t="shared" si="22"/>
        <v>4978682.93</v>
      </c>
      <c r="U392" s="3"/>
      <c r="V392" s="24">
        <v>4978682.93</v>
      </c>
      <c r="W392" s="15"/>
      <c r="X392" s="15"/>
      <c r="Y392" s="25">
        <v>399378.01</v>
      </c>
      <c r="Z392" s="16">
        <v>32852998</v>
      </c>
      <c r="AA392" s="16"/>
      <c r="AB392" s="16"/>
      <c r="AC392" s="16">
        <v>7813439.71</v>
      </c>
      <c r="AD392" s="16">
        <v>81582.23</v>
      </c>
      <c r="AE392" s="16">
        <v>771503</v>
      </c>
      <c r="AF392" s="26">
        <v>46897583.879999995</v>
      </c>
      <c r="AG392" s="4">
        <v>34100300</v>
      </c>
      <c r="AH392" s="4"/>
      <c r="AI392" s="4">
        <v>33061900</v>
      </c>
      <c r="AJ392" s="4">
        <v>15705200</v>
      </c>
      <c r="AK392" s="4">
        <v>656500</v>
      </c>
      <c r="AL392" s="4">
        <v>5066500</v>
      </c>
      <c r="AM392" s="5">
        <v>88590400</v>
      </c>
      <c r="AN392" s="17">
        <v>1402781.99</v>
      </c>
      <c r="AO392" s="17">
        <v>610000</v>
      </c>
      <c r="AP392" s="17">
        <v>3669781.99</v>
      </c>
      <c r="AQ392" s="27">
        <v>5682563.98</v>
      </c>
      <c r="AR392" s="4">
        <v>10000</v>
      </c>
      <c r="AS392" s="4">
        <v>68250</v>
      </c>
      <c r="AT392" s="4"/>
      <c r="AU392" s="4"/>
      <c r="AV392" s="4"/>
      <c r="AW392" s="4"/>
      <c r="AX392" s="4"/>
      <c r="AY392" s="4"/>
      <c r="AZ392" s="4"/>
      <c r="BA392" s="4"/>
      <c r="BB392" s="4"/>
      <c r="BC392" s="4"/>
      <c r="BD392" s="4"/>
      <c r="BE392" s="4"/>
      <c r="BF392" s="4"/>
      <c r="BG392" s="4"/>
      <c r="BH392" s="4"/>
      <c r="BI392" s="4"/>
      <c r="BJ392" s="4">
        <v>0</v>
      </c>
      <c r="BK392" s="4"/>
      <c r="BL392" s="17"/>
      <c r="BM392" s="4"/>
      <c r="BN392" s="3"/>
      <c r="BO392" s="3"/>
      <c r="BP392" s="18"/>
      <c r="BQ392" s="18"/>
      <c r="BR392" s="18"/>
      <c r="BS392" s="18"/>
      <c r="BT392" s="18"/>
      <c r="BU392" s="18"/>
      <c r="BV392" s="18"/>
      <c r="BW392" s="18"/>
      <c r="BX392" s="18"/>
      <c r="BY392" s="18"/>
      <c r="BZ392" s="18">
        <v>2.875</v>
      </c>
      <c r="CA392" s="19">
        <v>71.27</v>
      </c>
      <c r="CB392" s="18">
        <v>2.046981124184754</v>
      </c>
      <c r="CC392" s="3"/>
      <c r="CD392" s="11"/>
      <c r="CE392" s="8"/>
    </row>
    <row r="393" spans="1:83" ht="17.25" customHeight="1">
      <c r="A393" s="20" t="s">
        <v>807</v>
      </c>
      <c r="B393" s="20" t="s">
        <v>808</v>
      </c>
      <c r="C393" s="20" t="s">
        <v>778</v>
      </c>
      <c r="D393" s="21">
        <v>785215400</v>
      </c>
      <c r="E393" s="21">
        <v>775820300</v>
      </c>
      <c r="F393" s="6">
        <v>1561035700</v>
      </c>
      <c r="G393" s="9"/>
      <c r="H393" s="9">
        <v>1561035700</v>
      </c>
      <c r="I393" s="12"/>
      <c r="J393" s="6">
        <v>1561035700</v>
      </c>
      <c r="K393" s="22">
        <v>2.1319999999999997</v>
      </c>
      <c r="L393" s="10">
        <v>101.3</v>
      </c>
      <c r="M393" s="23"/>
      <c r="N393" s="12"/>
      <c r="O393" s="13">
        <v>-15859821</v>
      </c>
      <c r="P393" s="6">
        <f t="shared" si="21"/>
        <v>1545175879</v>
      </c>
      <c r="Q393" s="7">
        <v>3389387.02</v>
      </c>
      <c r="R393" s="7">
        <v>0</v>
      </c>
      <c r="S393" s="14">
        <v>-21787.21</v>
      </c>
      <c r="T393" s="14">
        <f t="shared" si="22"/>
        <v>3367599.81</v>
      </c>
      <c r="U393" s="3"/>
      <c r="V393" s="24">
        <v>3367599.81</v>
      </c>
      <c r="W393" s="15"/>
      <c r="X393" s="15"/>
      <c r="Y393" s="25">
        <v>269799.19</v>
      </c>
      <c r="Z393" s="16">
        <v>17364451.5</v>
      </c>
      <c r="AA393" s="16"/>
      <c r="AB393" s="16"/>
      <c r="AC393" s="16">
        <v>11752765</v>
      </c>
      <c r="AD393" s="16"/>
      <c r="AE393" s="16">
        <v>517463</v>
      </c>
      <c r="AF393" s="26">
        <v>33272078.5</v>
      </c>
      <c r="AG393" s="4">
        <v>15995500</v>
      </c>
      <c r="AH393" s="4">
        <v>8024300</v>
      </c>
      <c r="AI393" s="4">
        <v>33027300</v>
      </c>
      <c r="AJ393" s="4">
        <v>15552300</v>
      </c>
      <c r="AK393" s="4"/>
      <c r="AL393" s="4">
        <v>23825200</v>
      </c>
      <c r="AM393" s="5">
        <v>96424600</v>
      </c>
      <c r="AN393" s="17">
        <v>4046509.82</v>
      </c>
      <c r="AO393" s="17">
        <v>300000.46</v>
      </c>
      <c r="AP393" s="17">
        <v>5466510.28</v>
      </c>
      <c r="AQ393" s="27">
        <v>9813020.56</v>
      </c>
      <c r="AR393" s="4">
        <v>28000</v>
      </c>
      <c r="AS393" s="4">
        <v>92750</v>
      </c>
      <c r="AT393" s="4"/>
      <c r="AU393" s="4"/>
      <c r="AV393" s="4"/>
      <c r="AW393" s="4"/>
      <c r="AX393" s="4"/>
      <c r="AY393" s="4"/>
      <c r="AZ393" s="4"/>
      <c r="BA393" s="4"/>
      <c r="BB393" s="4"/>
      <c r="BC393" s="4"/>
      <c r="BD393" s="4"/>
      <c r="BE393" s="4"/>
      <c r="BF393" s="4"/>
      <c r="BG393" s="4"/>
      <c r="BH393" s="4"/>
      <c r="BI393" s="4"/>
      <c r="BJ393" s="4">
        <v>0</v>
      </c>
      <c r="BK393" s="4"/>
      <c r="BL393" s="17"/>
      <c r="BM393" s="4"/>
      <c r="BN393" s="3"/>
      <c r="BO393" s="3"/>
      <c r="BP393" s="18"/>
      <c r="BQ393" s="18"/>
      <c r="BR393" s="18"/>
      <c r="BS393" s="18"/>
      <c r="BT393" s="18"/>
      <c r="BU393" s="18"/>
      <c r="BV393" s="18"/>
      <c r="BW393" s="18"/>
      <c r="BX393" s="18"/>
      <c r="BY393" s="18"/>
      <c r="BZ393" s="18">
        <v>2.1319999999999997</v>
      </c>
      <c r="CA393" s="19">
        <v>101.3</v>
      </c>
      <c r="CB393" s="18">
        <v>2.1532874640479682</v>
      </c>
      <c r="CC393" s="3"/>
      <c r="CD393" s="11"/>
      <c r="CE393" s="8"/>
    </row>
    <row r="394" spans="1:83" ht="17.25" customHeight="1">
      <c r="A394" s="20" t="s">
        <v>809</v>
      </c>
      <c r="B394" s="20" t="s">
        <v>810</v>
      </c>
      <c r="C394" s="20" t="s">
        <v>778</v>
      </c>
      <c r="D394" s="21">
        <v>1129800000</v>
      </c>
      <c r="E394" s="21">
        <v>959361400</v>
      </c>
      <c r="F394" s="6">
        <v>2089161400</v>
      </c>
      <c r="G394" s="9"/>
      <c r="H394" s="9">
        <v>2089161400</v>
      </c>
      <c r="I394" s="12">
        <v>8919553</v>
      </c>
      <c r="J394" s="6">
        <v>2098080953</v>
      </c>
      <c r="K394" s="22">
        <v>2.709</v>
      </c>
      <c r="L394" s="10">
        <v>58.36</v>
      </c>
      <c r="M394" s="23"/>
      <c r="N394" s="12"/>
      <c r="O394" s="13">
        <v>1501759942</v>
      </c>
      <c r="P394" s="6">
        <f t="shared" si="21"/>
        <v>3599840895</v>
      </c>
      <c r="Q394" s="7">
        <v>7896352.88</v>
      </c>
      <c r="R394" s="7">
        <v>0</v>
      </c>
      <c r="S394" s="14">
        <v>-30592.62</v>
      </c>
      <c r="T394" s="14">
        <f t="shared" si="22"/>
        <v>7865760.26</v>
      </c>
      <c r="U394" s="3"/>
      <c r="V394" s="24">
        <v>7865760.26</v>
      </c>
      <c r="W394" s="15"/>
      <c r="X394" s="15"/>
      <c r="Y394" s="25">
        <v>632191.74</v>
      </c>
      <c r="Z394" s="16">
        <v>34733011</v>
      </c>
      <c r="AA394" s="16"/>
      <c r="AB394" s="16"/>
      <c r="AC394" s="16">
        <v>11976513</v>
      </c>
      <c r="AD394" s="16">
        <v>419616.19</v>
      </c>
      <c r="AE394" s="16">
        <v>1197291</v>
      </c>
      <c r="AF394" s="26">
        <v>56824383.19</v>
      </c>
      <c r="AG394" s="4">
        <v>51895900</v>
      </c>
      <c r="AH394" s="4">
        <v>16022300</v>
      </c>
      <c r="AI394" s="4">
        <v>98324600</v>
      </c>
      <c r="AJ394" s="4">
        <v>28038300</v>
      </c>
      <c r="AK394" s="4">
        <v>5889000</v>
      </c>
      <c r="AL394" s="4">
        <v>141498500</v>
      </c>
      <c r="AM394" s="5">
        <v>341668600</v>
      </c>
      <c r="AN394" s="17">
        <v>7443097.58</v>
      </c>
      <c r="AO394" s="17">
        <v>200000</v>
      </c>
      <c r="AP394" s="17">
        <v>11278097.58</v>
      </c>
      <c r="AQ394" s="27">
        <v>18921195.16</v>
      </c>
      <c r="AR394" s="4">
        <v>12750</v>
      </c>
      <c r="AS394" s="4">
        <v>104500</v>
      </c>
      <c r="AT394" s="4"/>
      <c r="AU394" s="4"/>
      <c r="AV394" s="4"/>
      <c r="AW394" s="4"/>
      <c r="AX394" s="4"/>
      <c r="AY394" s="4"/>
      <c r="AZ394" s="4"/>
      <c r="BA394" s="4"/>
      <c r="BB394" s="4"/>
      <c r="BC394" s="4"/>
      <c r="BD394" s="4"/>
      <c r="BE394" s="4"/>
      <c r="BF394" s="4"/>
      <c r="BG394" s="4"/>
      <c r="BH394" s="4"/>
      <c r="BI394" s="4"/>
      <c r="BJ394" s="4">
        <v>0</v>
      </c>
      <c r="BK394" s="4"/>
      <c r="BL394" s="17"/>
      <c r="BM394" s="4"/>
      <c r="BN394" s="3"/>
      <c r="BO394" s="3"/>
      <c r="BP394" s="18"/>
      <c r="BQ394" s="18"/>
      <c r="BR394" s="18"/>
      <c r="BS394" s="18"/>
      <c r="BT394" s="18"/>
      <c r="BU394" s="18"/>
      <c r="BV394" s="18"/>
      <c r="BW394" s="18"/>
      <c r="BX394" s="18"/>
      <c r="BY394" s="18"/>
      <c r="BZ394" s="18">
        <v>2.709</v>
      </c>
      <c r="CA394" s="19">
        <v>58.36</v>
      </c>
      <c r="CB394" s="18">
        <v>1.5785248528324196</v>
      </c>
      <c r="CC394" s="3"/>
      <c r="CD394" s="11"/>
      <c r="CE394" s="8"/>
    </row>
    <row r="395" spans="1:83" ht="17.25" customHeight="1">
      <c r="A395" s="20" t="s">
        <v>811</v>
      </c>
      <c r="B395" s="20" t="s">
        <v>812</v>
      </c>
      <c r="C395" s="20" t="s">
        <v>778</v>
      </c>
      <c r="D395" s="21">
        <v>635547800</v>
      </c>
      <c r="E395" s="21">
        <v>653792000</v>
      </c>
      <c r="F395" s="6">
        <v>1289339800</v>
      </c>
      <c r="G395" s="9"/>
      <c r="H395" s="9">
        <v>1289339800</v>
      </c>
      <c r="I395" s="12">
        <v>2300875</v>
      </c>
      <c r="J395" s="6">
        <v>1291640675</v>
      </c>
      <c r="K395" s="22">
        <v>1.908</v>
      </c>
      <c r="L395" s="10">
        <v>91.76</v>
      </c>
      <c r="M395" s="23"/>
      <c r="N395" s="12"/>
      <c r="O395" s="13">
        <v>118662048</v>
      </c>
      <c r="P395" s="6">
        <f t="shared" si="21"/>
        <v>1410302723</v>
      </c>
      <c r="Q395" s="7">
        <v>3093538.93</v>
      </c>
      <c r="R395" s="7">
        <v>0</v>
      </c>
      <c r="S395" s="14">
        <v>-18628.36</v>
      </c>
      <c r="T395" s="14">
        <f t="shared" si="22"/>
        <v>3074910.5700000003</v>
      </c>
      <c r="U395" s="3"/>
      <c r="V395" s="24">
        <v>3074910.5700000003</v>
      </c>
      <c r="W395" s="15"/>
      <c r="X395" s="15"/>
      <c r="Y395" s="25">
        <v>246148.64</v>
      </c>
      <c r="Z395" s="16">
        <v>9635769</v>
      </c>
      <c r="AA395" s="16">
        <v>6104466.76</v>
      </c>
      <c r="AB395" s="16"/>
      <c r="AC395" s="16">
        <v>5465599.78</v>
      </c>
      <c r="AD395" s="16">
        <v>109594</v>
      </c>
      <c r="AE395" s="16"/>
      <c r="AF395" s="26">
        <v>24636488.75</v>
      </c>
      <c r="AG395" s="4">
        <v>42197800</v>
      </c>
      <c r="AH395" s="4"/>
      <c r="AI395" s="4">
        <v>29656500</v>
      </c>
      <c r="AJ395" s="4">
        <v>37628200</v>
      </c>
      <c r="AK395" s="4">
        <v>1753100</v>
      </c>
      <c r="AL395" s="4">
        <v>12538000</v>
      </c>
      <c r="AM395" s="5">
        <v>123773600</v>
      </c>
      <c r="AN395" s="17">
        <v>825751.1</v>
      </c>
      <c r="AO395" s="17">
        <v>100000</v>
      </c>
      <c r="AP395" s="17">
        <v>2006251.1</v>
      </c>
      <c r="AQ395" s="27">
        <v>2932002.2</v>
      </c>
      <c r="AR395" s="4">
        <v>4250</v>
      </c>
      <c r="AS395" s="4">
        <v>44750</v>
      </c>
      <c r="AT395" s="4"/>
      <c r="AU395" s="4"/>
      <c r="AV395" s="4"/>
      <c r="AW395" s="4"/>
      <c r="AX395" s="4"/>
      <c r="AY395" s="4"/>
      <c r="AZ395" s="4"/>
      <c r="BA395" s="4"/>
      <c r="BB395" s="4"/>
      <c r="BC395" s="4"/>
      <c r="BD395" s="4"/>
      <c r="BE395" s="4"/>
      <c r="BF395" s="4"/>
      <c r="BG395" s="4"/>
      <c r="BH395" s="4"/>
      <c r="BI395" s="4"/>
      <c r="BJ395" s="4">
        <v>0</v>
      </c>
      <c r="BK395" s="4"/>
      <c r="BL395" s="17"/>
      <c r="BM395" s="4"/>
      <c r="BN395" s="3"/>
      <c r="BO395" s="3"/>
      <c r="BP395" s="18"/>
      <c r="BQ395" s="18"/>
      <c r="BR395" s="18"/>
      <c r="BS395" s="18"/>
      <c r="BT395" s="18"/>
      <c r="BU395" s="18"/>
      <c r="BV395" s="18"/>
      <c r="BW395" s="18"/>
      <c r="BX395" s="18"/>
      <c r="BY395" s="18"/>
      <c r="BZ395" s="18">
        <v>1.908</v>
      </c>
      <c r="CA395" s="19">
        <v>91.76</v>
      </c>
      <c r="CB395" s="18">
        <v>1.7468936525622802</v>
      </c>
      <c r="CC395" s="3"/>
      <c r="CD395" s="11"/>
      <c r="CE395" s="8"/>
    </row>
    <row r="396" spans="1:83" ht="17.25" customHeight="1">
      <c r="A396" s="20" t="s">
        <v>813</v>
      </c>
      <c r="B396" s="20" t="s">
        <v>814</v>
      </c>
      <c r="C396" s="20" t="s">
        <v>778</v>
      </c>
      <c r="D396" s="21">
        <v>880488100</v>
      </c>
      <c r="E396" s="21">
        <v>1007990200</v>
      </c>
      <c r="F396" s="6">
        <v>1888478300</v>
      </c>
      <c r="G396" s="9"/>
      <c r="H396" s="9">
        <v>1888478300</v>
      </c>
      <c r="I396" s="12">
        <v>1446047</v>
      </c>
      <c r="J396" s="6">
        <v>1889924347</v>
      </c>
      <c r="K396" s="22">
        <v>1.9009999999999998</v>
      </c>
      <c r="L396" s="10">
        <v>90.75</v>
      </c>
      <c r="M396" s="23"/>
      <c r="N396" s="12"/>
      <c r="O396" s="13">
        <v>193392755</v>
      </c>
      <c r="P396" s="6">
        <f t="shared" si="21"/>
        <v>2083317102</v>
      </c>
      <c r="Q396" s="7">
        <v>4569815.02</v>
      </c>
      <c r="R396" s="7">
        <v>0</v>
      </c>
      <c r="S396" s="14">
        <v>-27885.16</v>
      </c>
      <c r="T396" s="14">
        <f t="shared" si="22"/>
        <v>4541929.859999999</v>
      </c>
      <c r="U396" s="3"/>
      <c r="V396" s="24">
        <v>4541929.859999999</v>
      </c>
      <c r="W396" s="15"/>
      <c r="X396" s="15"/>
      <c r="Y396" s="25">
        <v>364250.22</v>
      </c>
      <c r="Z396" s="16">
        <v>15066984</v>
      </c>
      <c r="AA396" s="16">
        <v>9188864.03</v>
      </c>
      <c r="AB396" s="16"/>
      <c r="AC396" s="16">
        <v>6312936.12</v>
      </c>
      <c r="AD396" s="16">
        <v>435000</v>
      </c>
      <c r="AE396" s="16"/>
      <c r="AF396" s="26">
        <v>35909964.23</v>
      </c>
      <c r="AG396" s="4">
        <v>12091200</v>
      </c>
      <c r="AH396" s="4"/>
      <c r="AI396" s="4">
        <v>65342000</v>
      </c>
      <c r="AJ396" s="4">
        <v>14899800</v>
      </c>
      <c r="AK396" s="4">
        <v>4000</v>
      </c>
      <c r="AL396" s="4">
        <v>60487000</v>
      </c>
      <c r="AM396" s="5">
        <v>152824000</v>
      </c>
      <c r="AN396" s="17">
        <v>1318553.25</v>
      </c>
      <c r="AO396" s="17">
        <v>209050</v>
      </c>
      <c r="AP396" s="17">
        <v>2336745.25</v>
      </c>
      <c r="AQ396" s="27">
        <v>3864348.5</v>
      </c>
      <c r="AR396" s="4">
        <v>2000</v>
      </c>
      <c r="AS396" s="4">
        <v>28000</v>
      </c>
      <c r="AT396" s="4"/>
      <c r="AU396" s="4"/>
      <c r="AV396" s="4"/>
      <c r="AW396" s="4"/>
      <c r="AX396" s="4"/>
      <c r="AY396" s="4"/>
      <c r="AZ396" s="4"/>
      <c r="BA396" s="4"/>
      <c r="BB396" s="4"/>
      <c r="BC396" s="4"/>
      <c r="BD396" s="4"/>
      <c r="BE396" s="4"/>
      <c r="BF396" s="4"/>
      <c r="BG396" s="4"/>
      <c r="BH396" s="4"/>
      <c r="BI396" s="4"/>
      <c r="BJ396" s="4">
        <v>0</v>
      </c>
      <c r="BK396" s="4"/>
      <c r="BL396" s="17"/>
      <c r="BM396" s="4"/>
      <c r="BN396" s="3"/>
      <c r="BO396" s="3"/>
      <c r="BP396" s="18"/>
      <c r="BQ396" s="18"/>
      <c r="BR396" s="18"/>
      <c r="BS396" s="18"/>
      <c r="BT396" s="18"/>
      <c r="BU396" s="18"/>
      <c r="BV396" s="18"/>
      <c r="BW396" s="18"/>
      <c r="BX396" s="18"/>
      <c r="BY396" s="18"/>
      <c r="BZ396" s="18">
        <v>1.9009999999999998</v>
      </c>
      <c r="CA396" s="19">
        <v>90.75</v>
      </c>
      <c r="CB396" s="18">
        <v>1.7236917123910789</v>
      </c>
      <c r="CC396" s="3"/>
      <c r="CD396" s="11"/>
      <c r="CE396" s="8"/>
    </row>
    <row r="397" spans="1:83" ht="17.25" customHeight="1">
      <c r="A397" s="20" t="s">
        <v>815</v>
      </c>
      <c r="B397" s="20" t="s">
        <v>816</v>
      </c>
      <c r="C397" s="20" t="s">
        <v>778</v>
      </c>
      <c r="D397" s="21">
        <v>211480700</v>
      </c>
      <c r="E397" s="21">
        <v>227387300</v>
      </c>
      <c r="F397" s="6">
        <v>438868000</v>
      </c>
      <c r="G397" s="9"/>
      <c r="H397" s="9">
        <v>438868000</v>
      </c>
      <c r="I397" s="12">
        <v>100</v>
      </c>
      <c r="J397" s="6">
        <v>438868100</v>
      </c>
      <c r="K397" s="22">
        <v>2.324</v>
      </c>
      <c r="L397" s="10">
        <v>88.72</v>
      </c>
      <c r="M397" s="23"/>
      <c r="N397" s="12"/>
      <c r="O397" s="13">
        <v>58759100</v>
      </c>
      <c r="P397" s="6">
        <f t="shared" si="21"/>
        <v>497627200</v>
      </c>
      <c r="Q397" s="7">
        <v>1091559.35</v>
      </c>
      <c r="R397" s="7">
        <v>0</v>
      </c>
      <c r="S397" s="14">
        <v>-5276.22</v>
      </c>
      <c r="T397" s="14">
        <f t="shared" si="22"/>
        <v>1086283.1300000001</v>
      </c>
      <c r="U397" s="3"/>
      <c r="V397" s="24">
        <v>1086283.1300000001</v>
      </c>
      <c r="W397" s="15"/>
      <c r="X397" s="15"/>
      <c r="Y397" s="25">
        <v>86883.23</v>
      </c>
      <c r="Z397" s="16">
        <v>5988745</v>
      </c>
      <c r="AA397" s="16"/>
      <c r="AB397" s="16"/>
      <c r="AC397" s="16">
        <v>3025730.04</v>
      </c>
      <c r="AD397" s="16">
        <v>11000</v>
      </c>
      <c r="AE397" s="16"/>
      <c r="AF397" s="26">
        <v>10198641.4</v>
      </c>
      <c r="AG397" s="4">
        <v>6327200</v>
      </c>
      <c r="AH397" s="4"/>
      <c r="AI397" s="4">
        <v>22898600</v>
      </c>
      <c r="AJ397" s="4">
        <v>1827900</v>
      </c>
      <c r="AK397" s="4"/>
      <c r="AL397" s="4">
        <v>1574300</v>
      </c>
      <c r="AM397" s="5">
        <v>32628000</v>
      </c>
      <c r="AN397" s="17">
        <v>643072.52</v>
      </c>
      <c r="AO397" s="17">
        <v>288444.37</v>
      </c>
      <c r="AP397" s="17">
        <v>1201516.89</v>
      </c>
      <c r="AQ397" s="27">
        <v>2133033.78</v>
      </c>
      <c r="AR397" s="4">
        <v>10000</v>
      </c>
      <c r="AS397" s="4">
        <v>44250</v>
      </c>
      <c r="AT397" s="4"/>
      <c r="AU397" s="4"/>
      <c r="AV397" s="4"/>
      <c r="AW397" s="4"/>
      <c r="AX397" s="4"/>
      <c r="AY397" s="4"/>
      <c r="AZ397" s="4"/>
      <c r="BA397" s="4"/>
      <c r="BB397" s="4"/>
      <c r="BC397" s="4"/>
      <c r="BD397" s="4"/>
      <c r="BE397" s="4"/>
      <c r="BF397" s="4"/>
      <c r="BG397" s="4"/>
      <c r="BH397" s="4"/>
      <c r="BI397" s="4"/>
      <c r="BJ397" s="4">
        <v>0</v>
      </c>
      <c r="BK397" s="4"/>
      <c r="BL397" s="17"/>
      <c r="BM397" s="4"/>
      <c r="BN397" s="3"/>
      <c r="BO397" s="3"/>
      <c r="BP397" s="18"/>
      <c r="BQ397" s="18"/>
      <c r="BR397" s="18"/>
      <c r="BS397" s="18"/>
      <c r="BT397" s="18"/>
      <c r="BU397" s="18"/>
      <c r="BV397" s="18"/>
      <c r="BW397" s="18"/>
      <c r="BX397" s="18"/>
      <c r="BY397" s="18"/>
      <c r="BZ397" s="18">
        <v>2.324</v>
      </c>
      <c r="CA397" s="19">
        <v>88.72</v>
      </c>
      <c r="CB397" s="18">
        <v>2.0494541697077655</v>
      </c>
      <c r="CC397" s="3"/>
      <c r="CD397" s="11"/>
      <c r="CE397" s="8"/>
    </row>
    <row r="398" spans="1:83" ht="17.25" customHeight="1">
      <c r="A398" s="20" t="s">
        <v>817</v>
      </c>
      <c r="B398" s="20" t="s">
        <v>818</v>
      </c>
      <c r="C398" s="20" t="s">
        <v>778</v>
      </c>
      <c r="D398" s="21">
        <v>1132271600</v>
      </c>
      <c r="E398" s="21">
        <v>1696073100</v>
      </c>
      <c r="F398" s="6">
        <v>2828344700</v>
      </c>
      <c r="G398" s="9"/>
      <c r="H398" s="9">
        <v>2828344700</v>
      </c>
      <c r="I398" s="12">
        <v>2969737</v>
      </c>
      <c r="J398" s="6">
        <v>2831314437</v>
      </c>
      <c r="K398" s="22">
        <v>3.34</v>
      </c>
      <c r="L398" s="10">
        <v>54.84</v>
      </c>
      <c r="M398" s="23"/>
      <c r="N398" s="12"/>
      <c r="O398" s="13">
        <v>2339879157</v>
      </c>
      <c r="P398" s="6">
        <f t="shared" si="21"/>
        <v>5171193594</v>
      </c>
      <c r="Q398" s="7">
        <v>11343159.49</v>
      </c>
      <c r="R398" s="7">
        <v>0</v>
      </c>
      <c r="S398" s="14">
        <v>-88197.84</v>
      </c>
      <c r="T398" s="14">
        <f t="shared" si="22"/>
        <v>11254961.65</v>
      </c>
      <c r="U398" s="3"/>
      <c r="V398" s="24">
        <v>11254961.65</v>
      </c>
      <c r="W398" s="15"/>
      <c r="X398" s="15"/>
      <c r="Y398" s="25">
        <v>901145.22</v>
      </c>
      <c r="Z398" s="16">
        <v>62720507</v>
      </c>
      <c r="AA398" s="16"/>
      <c r="AB398" s="16"/>
      <c r="AC398" s="16">
        <v>16298751</v>
      </c>
      <c r="AD398" s="16">
        <v>1640440</v>
      </c>
      <c r="AE398" s="16">
        <v>1722380</v>
      </c>
      <c r="AF398" s="26">
        <v>94538184.87</v>
      </c>
      <c r="AG398" s="4">
        <v>26922400</v>
      </c>
      <c r="AH398" s="4"/>
      <c r="AI398" s="4">
        <v>66104400</v>
      </c>
      <c r="AJ398" s="4">
        <v>14949500</v>
      </c>
      <c r="AK398" s="4">
        <v>1468600</v>
      </c>
      <c r="AL398" s="4">
        <v>6745100</v>
      </c>
      <c r="AM398" s="5">
        <v>116190000</v>
      </c>
      <c r="AN398" s="17">
        <v>8559836</v>
      </c>
      <c r="AO398" s="17">
        <v>1400000</v>
      </c>
      <c r="AP398" s="17">
        <v>10396836</v>
      </c>
      <c r="AQ398" s="27">
        <v>20356672</v>
      </c>
      <c r="AR398" s="4">
        <v>33000</v>
      </c>
      <c r="AS398" s="4">
        <v>147000</v>
      </c>
      <c r="AT398" s="4"/>
      <c r="AU398" s="4"/>
      <c r="AV398" s="4"/>
      <c r="AW398" s="4"/>
      <c r="AX398" s="4"/>
      <c r="AY398" s="4"/>
      <c r="AZ398" s="4"/>
      <c r="BA398" s="4"/>
      <c r="BB398" s="4"/>
      <c r="BC398" s="4"/>
      <c r="BD398" s="4"/>
      <c r="BE398" s="4"/>
      <c r="BF398" s="4"/>
      <c r="BG398" s="4"/>
      <c r="BH398" s="4"/>
      <c r="BI398" s="4"/>
      <c r="BJ398" s="4">
        <v>0</v>
      </c>
      <c r="BK398" s="4"/>
      <c r="BL398" s="17"/>
      <c r="BM398" s="4"/>
      <c r="BN398" s="3"/>
      <c r="BO398" s="3"/>
      <c r="BP398" s="18"/>
      <c r="BQ398" s="18"/>
      <c r="BR398" s="18"/>
      <c r="BS398" s="18"/>
      <c r="BT398" s="18"/>
      <c r="BU398" s="18"/>
      <c r="BV398" s="18"/>
      <c r="BW398" s="18"/>
      <c r="BX398" s="18"/>
      <c r="BY398" s="18"/>
      <c r="BZ398" s="18">
        <v>3.34</v>
      </c>
      <c r="CA398" s="19">
        <v>54.84</v>
      </c>
      <c r="CB398" s="18">
        <v>1.8281695154420476</v>
      </c>
      <c r="CC398" s="3"/>
      <c r="CD398" s="11"/>
      <c r="CE398" s="8"/>
    </row>
    <row r="399" spans="1:83" ht="17.25" customHeight="1">
      <c r="A399" s="20" t="s">
        <v>819</v>
      </c>
      <c r="B399" s="20" t="s">
        <v>820</v>
      </c>
      <c r="C399" s="20" t="s">
        <v>778</v>
      </c>
      <c r="D399" s="21">
        <v>1707692720</v>
      </c>
      <c r="E399" s="21">
        <v>2035769800</v>
      </c>
      <c r="F399" s="6">
        <v>3743462520</v>
      </c>
      <c r="G399" s="9"/>
      <c r="H399" s="9">
        <v>3743462520</v>
      </c>
      <c r="I399" s="12">
        <v>4162035</v>
      </c>
      <c r="J399" s="6">
        <v>3747624555</v>
      </c>
      <c r="K399" s="22">
        <v>2.379</v>
      </c>
      <c r="L399" s="10">
        <v>67.16</v>
      </c>
      <c r="M399" s="23"/>
      <c r="N399" s="12"/>
      <c r="O399" s="13">
        <v>1860284284</v>
      </c>
      <c r="P399" s="6">
        <f t="shared" si="21"/>
        <v>5607908839</v>
      </c>
      <c r="Q399" s="7">
        <v>12301106.74</v>
      </c>
      <c r="R399" s="7">
        <v>0</v>
      </c>
      <c r="S399" s="14">
        <v>-56239.06</v>
      </c>
      <c r="T399" s="14">
        <f t="shared" si="22"/>
        <v>12244867.68</v>
      </c>
      <c r="U399" s="3"/>
      <c r="V399" s="24">
        <v>12244867.68</v>
      </c>
      <c r="W399" s="15"/>
      <c r="X399" s="15"/>
      <c r="Y399" s="25">
        <v>983143.54</v>
      </c>
      <c r="Z399" s="16"/>
      <c r="AA399" s="16">
        <v>52808759.38</v>
      </c>
      <c r="AB399" s="16"/>
      <c r="AC399" s="16">
        <v>21144567.31</v>
      </c>
      <c r="AD399" s="16">
        <v>75500</v>
      </c>
      <c r="AE399" s="16">
        <v>1867069</v>
      </c>
      <c r="AF399" s="26">
        <v>89123906.91</v>
      </c>
      <c r="AG399" s="4">
        <v>44547400</v>
      </c>
      <c r="AH399" s="4">
        <v>71465900</v>
      </c>
      <c r="AI399" s="4">
        <v>182341600</v>
      </c>
      <c r="AJ399" s="4">
        <v>30302900</v>
      </c>
      <c r="AK399" s="4">
        <v>6430500</v>
      </c>
      <c r="AL399" s="4">
        <v>14101200</v>
      </c>
      <c r="AM399" s="5">
        <v>349189500</v>
      </c>
      <c r="AN399" s="17">
        <v>5844947.95</v>
      </c>
      <c r="AO399" s="17">
        <v>785000</v>
      </c>
      <c r="AP399" s="17">
        <v>10129947.95</v>
      </c>
      <c r="AQ399" s="27">
        <v>16759895.899999999</v>
      </c>
      <c r="AR399" s="4">
        <v>18500</v>
      </c>
      <c r="AS399" s="4">
        <v>165750</v>
      </c>
      <c r="AT399" s="4"/>
      <c r="AU399" s="4"/>
      <c r="AV399" s="4"/>
      <c r="AW399" s="4"/>
      <c r="AX399" s="4"/>
      <c r="AY399" s="4"/>
      <c r="AZ399" s="4"/>
      <c r="BA399" s="4"/>
      <c r="BB399" s="4"/>
      <c r="BC399" s="4"/>
      <c r="BD399" s="4"/>
      <c r="BE399" s="4"/>
      <c r="BF399" s="4"/>
      <c r="BG399" s="4"/>
      <c r="BH399" s="4"/>
      <c r="BI399" s="4"/>
      <c r="BJ399" s="4">
        <v>0</v>
      </c>
      <c r="BK399" s="4"/>
      <c r="BL399" s="17"/>
      <c r="BM399" s="4"/>
      <c r="BN399" s="3"/>
      <c r="BO399" s="3"/>
      <c r="BP399" s="18"/>
      <c r="BQ399" s="18"/>
      <c r="BR399" s="18"/>
      <c r="BS399" s="18"/>
      <c r="BT399" s="18"/>
      <c r="BU399" s="18"/>
      <c r="BV399" s="18"/>
      <c r="BW399" s="18"/>
      <c r="BX399" s="18"/>
      <c r="BY399" s="18"/>
      <c r="BZ399" s="18">
        <v>2.379</v>
      </c>
      <c r="CA399" s="19">
        <v>67.16</v>
      </c>
      <c r="CB399" s="18">
        <v>1.5892538461073227</v>
      </c>
      <c r="CC399" s="3"/>
      <c r="CD399" s="11"/>
      <c r="CE399" s="8"/>
    </row>
    <row r="400" spans="1:83" ht="17.25" customHeight="1">
      <c r="A400" s="20" t="s">
        <v>821</v>
      </c>
      <c r="B400" s="20" t="s">
        <v>822</v>
      </c>
      <c r="C400" s="20" t="s">
        <v>778</v>
      </c>
      <c r="D400" s="21">
        <v>624900200</v>
      </c>
      <c r="E400" s="21">
        <v>825009100</v>
      </c>
      <c r="F400" s="6">
        <v>1449909300</v>
      </c>
      <c r="G400" s="9"/>
      <c r="H400" s="9">
        <v>1449909300</v>
      </c>
      <c r="I400" s="12">
        <v>2179649</v>
      </c>
      <c r="J400" s="6">
        <v>1452088949</v>
      </c>
      <c r="K400" s="22">
        <v>1.8869999999999998</v>
      </c>
      <c r="L400" s="10">
        <v>93.78</v>
      </c>
      <c r="M400" s="23"/>
      <c r="N400" s="12"/>
      <c r="O400" s="13">
        <v>110717237</v>
      </c>
      <c r="P400" s="6">
        <f t="shared" si="21"/>
        <v>1562806186</v>
      </c>
      <c r="Q400" s="7">
        <v>3428059.6</v>
      </c>
      <c r="R400" s="7">
        <v>0</v>
      </c>
      <c r="S400" s="14">
        <v>-3989.65</v>
      </c>
      <c r="T400" s="14">
        <f t="shared" si="22"/>
        <v>3424069.95</v>
      </c>
      <c r="U400" s="3"/>
      <c r="V400" s="24">
        <v>3424069.95</v>
      </c>
      <c r="W400" s="15"/>
      <c r="X400" s="15"/>
      <c r="Y400" s="25">
        <v>275868.4</v>
      </c>
      <c r="Z400" s="16">
        <v>14083856</v>
      </c>
      <c r="AA400" s="16"/>
      <c r="AB400" s="16"/>
      <c r="AC400" s="16">
        <v>9611353</v>
      </c>
      <c r="AD400" s="16"/>
      <c r="AE400" s="16"/>
      <c r="AF400" s="26">
        <v>27395147.35</v>
      </c>
      <c r="AG400" s="4">
        <v>11792800</v>
      </c>
      <c r="AH400" s="4">
        <v>765600</v>
      </c>
      <c r="AI400" s="4">
        <v>34238100</v>
      </c>
      <c r="AJ400" s="4">
        <v>17538100</v>
      </c>
      <c r="AK400" s="4"/>
      <c r="AL400" s="4">
        <v>1962300</v>
      </c>
      <c r="AM400" s="5">
        <v>66296900</v>
      </c>
      <c r="AN400" s="17">
        <v>1481672.09</v>
      </c>
      <c r="AO400" s="17">
        <v>212000.91</v>
      </c>
      <c r="AP400" s="17">
        <v>2893673</v>
      </c>
      <c r="AQ400" s="27">
        <v>4587346</v>
      </c>
      <c r="AR400" s="4">
        <v>8500</v>
      </c>
      <c r="AS400" s="4">
        <v>58000</v>
      </c>
      <c r="AT400" s="4"/>
      <c r="AU400" s="4"/>
      <c r="AV400" s="4"/>
      <c r="AW400" s="4"/>
      <c r="AX400" s="4"/>
      <c r="AY400" s="4"/>
      <c r="AZ400" s="4"/>
      <c r="BA400" s="4"/>
      <c r="BB400" s="4"/>
      <c r="BC400" s="4"/>
      <c r="BD400" s="4"/>
      <c r="BE400" s="4"/>
      <c r="BF400" s="4"/>
      <c r="BG400" s="4"/>
      <c r="BH400" s="4"/>
      <c r="BI400" s="4"/>
      <c r="BJ400" s="4">
        <v>0</v>
      </c>
      <c r="BK400" s="4"/>
      <c r="BL400" s="17"/>
      <c r="BM400" s="4"/>
      <c r="BN400" s="3"/>
      <c r="BO400" s="3"/>
      <c r="BP400" s="18"/>
      <c r="BQ400" s="18"/>
      <c r="BR400" s="18"/>
      <c r="BS400" s="18"/>
      <c r="BT400" s="18"/>
      <c r="BU400" s="18"/>
      <c r="BV400" s="18"/>
      <c r="BW400" s="18"/>
      <c r="BX400" s="18"/>
      <c r="BY400" s="18"/>
      <c r="BZ400" s="18">
        <v>1.8869999999999998</v>
      </c>
      <c r="CA400" s="19">
        <v>93.78</v>
      </c>
      <c r="CB400" s="18">
        <v>1.7529459247994046</v>
      </c>
      <c r="CC400" s="3"/>
      <c r="CD400" s="11"/>
      <c r="CE400" s="8"/>
    </row>
    <row r="401" spans="1:83" ht="17.25" customHeight="1">
      <c r="A401" s="20" t="s">
        <v>823</v>
      </c>
      <c r="B401" s="20" t="s">
        <v>824</v>
      </c>
      <c r="C401" s="20" t="s">
        <v>778</v>
      </c>
      <c r="D401" s="21">
        <v>1064671550</v>
      </c>
      <c r="E401" s="21">
        <v>1144058092</v>
      </c>
      <c r="F401" s="6">
        <v>2208729642</v>
      </c>
      <c r="G401" s="9"/>
      <c r="H401" s="9">
        <v>2208729642</v>
      </c>
      <c r="I401" s="12">
        <v>14213818</v>
      </c>
      <c r="J401" s="6">
        <v>2222943460</v>
      </c>
      <c r="K401" s="22">
        <v>2.635</v>
      </c>
      <c r="L401" s="10">
        <v>76.02</v>
      </c>
      <c r="M401" s="23"/>
      <c r="N401" s="12"/>
      <c r="O401" s="13">
        <v>725228061</v>
      </c>
      <c r="P401" s="6">
        <f t="shared" si="21"/>
        <v>2948171521</v>
      </c>
      <c r="Q401" s="7">
        <v>6466897.66</v>
      </c>
      <c r="R401" s="7">
        <v>0</v>
      </c>
      <c r="S401" s="14">
        <v>-86603.62</v>
      </c>
      <c r="T401" s="14">
        <f t="shared" si="22"/>
        <v>6380294.04</v>
      </c>
      <c r="U401" s="3"/>
      <c r="V401" s="24">
        <v>6380294.04</v>
      </c>
      <c r="W401" s="15"/>
      <c r="X401" s="15"/>
      <c r="Y401" s="25">
        <v>504785.95</v>
      </c>
      <c r="Z401" s="16"/>
      <c r="AA401" s="16">
        <v>28073029.61</v>
      </c>
      <c r="AB401" s="16"/>
      <c r="AC401" s="16">
        <v>22607344</v>
      </c>
      <c r="AD401" s="16"/>
      <c r="AE401" s="16">
        <v>988534</v>
      </c>
      <c r="AF401" s="26">
        <v>58553987.6</v>
      </c>
      <c r="AG401" s="4">
        <v>40141900</v>
      </c>
      <c r="AH401" s="4">
        <v>8447500</v>
      </c>
      <c r="AI401" s="4">
        <v>172937300</v>
      </c>
      <c r="AJ401" s="4">
        <v>174376800</v>
      </c>
      <c r="AK401" s="4">
        <v>4176800</v>
      </c>
      <c r="AL401" s="4">
        <v>17789100</v>
      </c>
      <c r="AM401" s="5">
        <v>417869400</v>
      </c>
      <c r="AN401" s="17">
        <v>11699699</v>
      </c>
      <c r="AO401" s="17">
        <v>305000</v>
      </c>
      <c r="AP401" s="17">
        <v>13927699</v>
      </c>
      <c r="AQ401" s="27">
        <v>25932398</v>
      </c>
      <c r="AR401" s="4">
        <v>10250</v>
      </c>
      <c r="AS401" s="4">
        <v>48750</v>
      </c>
      <c r="AT401" s="4"/>
      <c r="AU401" s="4"/>
      <c r="AV401" s="4"/>
      <c r="AW401" s="4"/>
      <c r="AX401" s="4"/>
      <c r="AY401" s="4"/>
      <c r="AZ401" s="4"/>
      <c r="BA401" s="4"/>
      <c r="BB401" s="4"/>
      <c r="BC401" s="4"/>
      <c r="BD401" s="4"/>
      <c r="BE401" s="4"/>
      <c r="BF401" s="4"/>
      <c r="BG401" s="4"/>
      <c r="BH401" s="4"/>
      <c r="BI401" s="4"/>
      <c r="BJ401" s="4">
        <v>0</v>
      </c>
      <c r="BK401" s="4"/>
      <c r="BL401" s="17">
        <v>185152</v>
      </c>
      <c r="BM401" s="4"/>
      <c r="BN401" s="3"/>
      <c r="BO401" s="3"/>
      <c r="BP401" s="18"/>
      <c r="BQ401" s="18"/>
      <c r="BR401" s="18"/>
      <c r="BS401" s="18"/>
      <c r="BT401" s="18"/>
      <c r="BU401" s="18"/>
      <c r="BV401" s="18"/>
      <c r="BW401" s="18"/>
      <c r="BX401" s="18"/>
      <c r="BY401" s="18"/>
      <c r="BZ401" s="18">
        <v>2.635</v>
      </c>
      <c r="CA401" s="19">
        <v>76.02</v>
      </c>
      <c r="CB401" s="18">
        <v>1.9861119742496829</v>
      </c>
      <c r="CC401" s="3"/>
      <c r="CD401" s="11"/>
      <c r="CE401" s="8"/>
    </row>
    <row r="402" spans="1:83" ht="17.25" customHeight="1">
      <c r="A402" s="20" t="s">
        <v>825</v>
      </c>
      <c r="B402" s="20" t="s">
        <v>826</v>
      </c>
      <c r="C402" s="20" t="s">
        <v>778</v>
      </c>
      <c r="D402" s="21">
        <v>680656100</v>
      </c>
      <c r="E402" s="21">
        <v>611197800</v>
      </c>
      <c r="F402" s="6">
        <v>1291853900</v>
      </c>
      <c r="G402" s="9"/>
      <c r="H402" s="9">
        <v>1291853900</v>
      </c>
      <c r="I402" s="12">
        <v>1215179</v>
      </c>
      <c r="J402" s="6">
        <v>1293069079</v>
      </c>
      <c r="K402" s="22">
        <v>2.1229999999999998</v>
      </c>
      <c r="L402" s="10">
        <v>95.32</v>
      </c>
      <c r="M402" s="23"/>
      <c r="N402" s="12"/>
      <c r="O402" s="13">
        <v>65325325</v>
      </c>
      <c r="P402" s="6">
        <f t="shared" si="21"/>
        <v>1358394404</v>
      </c>
      <c r="Q402" s="7">
        <v>2979676.57</v>
      </c>
      <c r="R402" s="7">
        <v>0</v>
      </c>
      <c r="S402" s="14">
        <v>-9263.98</v>
      </c>
      <c r="T402" s="14">
        <f t="shared" si="22"/>
        <v>2970412.59</v>
      </c>
      <c r="U402" s="3"/>
      <c r="V402" s="24">
        <v>2970412.59</v>
      </c>
      <c r="W402" s="15"/>
      <c r="X402" s="15"/>
      <c r="Y402" s="25">
        <v>238768.14</v>
      </c>
      <c r="Z402" s="16">
        <v>19398097</v>
      </c>
      <c r="AA402" s="16"/>
      <c r="AB402" s="16"/>
      <c r="AC402" s="16">
        <v>4839274.38</v>
      </c>
      <c r="AD402" s="16"/>
      <c r="AE402" s="16"/>
      <c r="AF402" s="26">
        <v>27446552.11</v>
      </c>
      <c r="AG402" s="4">
        <v>30825900</v>
      </c>
      <c r="AH402" s="4">
        <v>4991600</v>
      </c>
      <c r="AI402" s="4">
        <v>129925400</v>
      </c>
      <c r="AJ402" s="4">
        <v>21495300</v>
      </c>
      <c r="AK402" s="4"/>
      <c r="AL402" s="4">
        <v>1034600</v>
      </c>
      <c r="AM402" s="5">
        <v>188272800</v>
      </c>
      <c r="AN402" s="17">
        <v>1478492.74</v>
      </c>
      <c r="AO402" s="17">
        <v>260000</v>
      </c>
      <c r="AP402" s="17">
        <v>2742292.74</v>
      </c>
      <c r="AQ402" s="27">
        <v>4480785.48</v>
      </c>
      <c r="AR402" s="4">
        <v>250</v>
      </c>
      <c r="AS402" s="4">
        <v>19000</v>
      </c>
      <c r="AT402" s="4"/>
      <c r="AU402" s="4"/>
      <c r="AV402" s="4"/>
      <c r="AW402" s="4"/>
      <c r="AX402" s="4"/>
      <c r="AY402" s="4"/>
      <c r="AZ402" s="4"/>
      <c r="BA402" s="4"/>
      <c r="BB402" s="4"/>
      <c r="BC402" s="4"/>
      <c r="BD402" s="4"/>
      <c r="BE402" s="4"/>
      <c r="BF402" s="4"/>
      <c r="BG402" s="4"/>
      <c r="BH402" s="4"/>
      <c r="BI402" s="4"/>
      <c r="BJ402" s="4">
        <v>0</v>
      </c>
      <c r="BK402" s="4"/>
      <c r="BL402" s="17"/>
      <c r="BM402" s="4"/>
      <c r="BN402" s="3"/>
      <c r="BO402" s="3"/>
      <c r="BP402" s="18"/>
      <c r="BQ402" s="18"/>
      <c r="BR402" s="18"/>
      <c r="BS402" s="18"/>
      <c r="BT402" s="18"/>
      <c r="BU402" s="18"/>
      <c r="BV402" s="18"/>
      <c r="BW402" s="18"/>
      <c r="BX402" s="18"/>
      <c r="BY402" s="18"/>
      <c r="BZ402" s="18">
        <v>2.1229999999999998</v>
      </c>
      <c r="CA402" s="19">
        <v>95.32</v>
      </c>
      <c r="CB402" s="18">
        <v>2.0205142209935074</v>
      </c>
      <c r="CC402" s="3"/>
      <c r="CD402" s="11"/>
      <c r="CE402" s="8"/>
    </row>
    <row r="403" spans="1:83" ht="17.25" customHeight="1">
      <c r="A403" s="20" t="s">
        <v>827</v>
      </c>
      <c r="B403" s="20" t="s">
        <v>828</v>
      </c>
      <c r="C403" s="20" t="s">
        <v>778</v>
      </c>
      <c r="D403" s="21">
        <v>310443400</v>
      </c>
      <c r="E403" s="21">
        <v>371713900</v>
      </c>
      <c r="F403" s="6">
        <v>682157300</v>
      </c>
      <c r="G403" s="9"/>
      <c r="H403" s="9">
        <v>682157300</v>
      </c>
      <c r="I403" s="12"/>
      <c r="J403" s="6">
        <v>682157300</v>
      </c>
      <c r="K403" s="22">
        <v>2.387</v>
      </c>
      <c r="L403" s="10">
        <v>81.86</v>
      </c>
      <c r="M403" s="23"/>
      <c r="N403" s="12"/>
      <c r="O403" s="13">
        <v>152156287</v>
      </c>
      <c r="P403" s="6">
        <f t="shared" si="21"/>
        <v>834313587</v>
      </c>
      <c r="Q403" s="7">
        <v>1830090.46</v>
      </c>
      <c r="R403" s="7">
        <v>0</v>
      </c>
      <c r="S403" s="14">
        <v>-866.59</v>
      </c>
      <c r="T403" s="14">
        <f t="shared" si="22"/>
        <v>1829223.8699999999</v>
      </c>
      <c r="U403" s="3"/>
      <c r="V403" s="24">
        <v>1829223.8699999999</v>
      </c>
      <c r="W403" s="15"/>
      <c r="X403" s="15"/>
      <c r="Y403" s="25">
        <v>147414.34</v>
      </c>
      <c r="Z403" s="16">
        <v>9069592</v>
      </c>
      <c r="AA403" s="16"/>
      <c r="AB403" s="16"/>
      <c r="AC403" s="16">
        <v>4950705.16</v>
      </c>
      <c r="AD403" s="16"/>
      <c r="AE403" s="16">
        <v>279563</v>
      </c>
      <c r="AF403" s="26">
        <v>16276498.370000001</v>
      </c>
      <c r="AG403" s="4">
        <v>5002400</v>
      </c>
      <c r="AH403" s="4"/>
      <c r="AI403" s="4">
        <v>8436700</v>
      </c>
      <c r="AJ403" s="4">
        <v>5621300</v>
      </c>
      <c r="AK403" s="4">
        <v>36500</v>
      </c>
      <c r="AL403" s="4">
        <v>7205100</v>
      </c>
      <c r="AM403" s="5">
        <v>26302000</v>
      </c>
      <c r="AN403" s="17">
        <v>2873332.24</v>
      </c>
      <c r="AO403" s="17">
        <v>200000</v>
      </c>
      <c r="AP403" s="17">
        <v>3538796.04</v>
      </c>
      <c r="AQ403" s="27">
        <v>6612128.28</v>
      </c>
      <c r="AR403" s="4">
        <v>9500</v>
      </c>
      <c r="AS403" s="4">
        <v>58250</v>
      </c>
      <c r="AT403" s="4"/>
      <c r="AU403" s="4"/>
      <c r="AV403" s="4"/>
      <c r="AW403" s="4"/>
      <c r="AX403" s="4"/>
      <c r="AY403" s="4"/>
      <c r="AZ403" s="4"/>
      <c r="BA403" s="4"/>
      <c r="BB403" s="4"/>
      <c r="BC403" s="4"/>
      <c r="BD403" s="4"/>
      <c r="BE403" s="4"/>
      <c r="BF403" s="4"/>
      <c r="BG403" s="4"/>
      <c r="BH403" s="4"/>
      <c r="BI403" s="4"/>
      <c r="BJ403" s="4">
        <v>0</v>
      </c>
      <c r="BK403" s="4"/>
      <c r="BL403" s="17"/>
      <c r="BM403" s="4"/>
      <c r="BN403" s="3"/>
      <c r="BO403" s="3"/>
      <c r="BP403" s="18"/>
      <c r="BQ403" s="18"/>
      <c r="BR403" s="18"/>
      <c r="BS403" s="18"/>
      <c r="BT403" s="18"/>
      <c r="BU403" s="18"/>
      <c r="BV403" s="18"/>
      <c r="BW403" s="18"/>
      <c r="BX403" s="18"/>
      <c r="BY403" s="18"/>
      <c r="BZ403" s="18">
        <v>2.387</v>
      </c>
      <c r="CA403" s="19">
        <v>81.86</v>
      </c>
      <c r="CB403" s="18">
        <v>1.9508849698261</v>
      </c>
      <c r="CC403" s="3"/>
      <c r="CD403" s="11"/>
      <c r="CE403" s="8"/>
    </row>
    <row r="404" spans="1:83" ht="17.25" customHeight="1">
      <c r="A404" s="20" t="s">
        <v>829</v>
      </c>
      <c r="B404" s="20" t="s">
        <v>830</v>
      </c>
      <c r="C404" s="20" t="s">
        <v>778</v>
      </c>
      <c r="D404" s="21">
        <v>1343960000</v>
      </c>
      <c r="E404" s="21">
        <v>1659304200</v>
      </c>
      <c r="F404" s="6">
        <v>3003264200</v>
      </c>
      <c r="G404" s="9"/>
      <c r="H404" s="9">
        <v>3003264200</v>
      </c>
      <c r="I404" s="12">
        <v>5217039</v>
      </c>
      <c r="J404" s="6">
        <v>3008481239</v>
      </c>
      <c r="K404" s="22">
        <v>2.9539999999999997</v>
      </c>
      <c r="L404" s="10">
        <v>84.86</v>
      </c>
      <c r="M404" s="23"/>
      <c r="N404" s="12"/>
      <c r="O404" s="13">
        <v>539621746</v>
      </c>
      <c r="P404" s="6">
        <f t="shared" si="21"/>
        <v>3548102985</v>
      </c>
      <c r="Q404" s="7">
        <v>7782864.31</v>
      </c>
      <c r="R404" s="7">
        <v>0</v>
      </c>
      <c r="S404" s="14">
        <v>-84023.24</v>
      </c>
      <c r="T404" s="14">
        <f t="shared" si="22"/>
        <v>7698841.069999999</v>
      </c>
      <c r="U404" s="3"/>
      <c r="V404" s="24">
        <v>7698841.069999999</v>
      </c>
      <c r="W404" s="15"/>
      <c r="X404" s="15"/>
      <c r="Y404" s="25">
        <v>611857.91</v>
      </c>
      <c r="Z404" s="16">
        <v>61396190.5</v>
      </c>
      <c r="AA404" s="16"/>
      <c r="AB404" s="16"/>
      <c r="AC404" s="16">
        <v>17392896</v>
      </c>
      <c r="AD404" s="16">
        <v>586851</v>
      </c>
      <c r="AE404" s="16">
        <v>1178702</v>
      </c>
      <c r="AF404" s="26">
        <v>88865338.48</v>
      </c>
      <c r="AG404" s="4">
        <v>84850800</v>
      </c>
      <c r="AH404" s="4"/>
      <c r="AI404" s="4">
        <v>74937200</v>
      </c>
      <c r="AJ404" s="4">
        <v>20800600</v>
      </c>
      <c r="AK404" s="4">
        <v>2179800</v>
      </c>
      <c r="AL404" s="4">
        <v>36989200</v>
      </c>
      <c r="AM404" s="5">
        <v>219757600</v>
      </c>
      <c r="AN404" s="17">
        <v>4760461</v>
      </c>
      <c r="AO404" s="17">
        <v>1000000</v>
      </c>
      <c r="AP404" s="17">
        <v>8032569</v>
      </c>
      <c r="AQ404" s="27">
        <v>13793030</v>
      </c>
      <c r="AR404" s="4">
        <v>21500</v>
      </c>
      <c r="AS404" s="4">
        <v>108750</v>
      </c>
      <c r="AT404" s="4"/>
      <c r="AU404" s="4"/>
      <c r="AV404" s="4"/>
      <c r="AW404" s="4"/>
      <c r="AX404" s="4"/>
      <c r="AY404" s="4"/>
      <c r="AZ404" s="4"/>
      <c r="BA404" s="4"/>
      <c r="BB404" s="4"/>
      <c r="BC404" s="4"/>
      <c r="BD404" s="4"/>
      <c r="BE404" s="4"/>
      <c r="BF404" s="4"/>
      <c r="BG404" s="4"/>
      <c r="BH404" s="4"/>
      <c r="BI404" s="4"/>
      <c r="BJ404" s="4">
        <v>0</v>
      </c>
      <c r="BK404" s="4"/>
      <c r="BL404" s="17"/>
      <c r="BM404" s="4"/>
      <c r="BN404" s="3"/>
      <c r="BO404" s="3"/>
      <c r="BP404" s="18"/>
      <c r="BQ404" s="18"/>
      <c r="BR404" s="18"/>
      <c r="BS404" s="18"/>
      <c r="BT404" s="18"/>
      <c r="BU404" s="18"/>
      <c r="BV404" s="18"/>
      <c r="BW404" s="18"/>
      <c r="BX404" s="18"/>
      <c r="BY404" s="18"/>
      <c r="BZ404" s="18">
        <v>2.9539999999999997</v>
      </c>
      <c r="CA404" s="19">
        <v>84.86</v>
      </c>
      <c r="CB404" s="18">
        <v>2.5045873486673895</v>
      </c>
      <c r="CC404" s="3"/>
      <c r="CD404" s="11"/>
      <c r="CE404" s="8"/>
    </row>
    <row r="405" spans="1:83" ht="17.25" customHeight="1">
      <c r="A405" s="20" t="s">
        <v>831</v>
      </c>
      <c r="B405" s="20" t="s">
        <v>832</v>
      </c>
      <c r="C405" s="20" t="s">
        <v>778</v>
      </c>
      <c r="D405" s="21">
        <v>177578200</v>
      </c>
      <c r="E405" s="21">
        <v>156365100</v>
      </c>
      <c r="F405" s="6">
        <v>333943300</v>
      </c>
      <c r="G405" s="9">
        <v>336600</v>
      </c>
      <c r="H405" s="9">
        <v>333606700</v>
      </c>
      <c r="I405" s="12">
        <v>3043835</v>
      </c>
      <c r="J405" s="6">
        <v>336650535</v>
      </c>
      <c r="K405" s="22">
        <v>2.237</v>
      </c>
      <c r="L405" s="10">
        <v>105.66</v>
      </c>
      <c r="M405" s="23"/>
      <c r="N405" s="12"/>
      <c r="O405" s="13">
        <v>-15621144</v>
      </c>
      <c r="P405" s="6">
        <f t="shared" si="21"/>
        <v>321029391</v>
      </c>
      <c r="Q405" s="7">
        <v>704187.05</v>
      </c>
      <c r="R405" s="7">
        <v>0</v>
      </c>
      <c r="S405" s="14">
        <v>-1864</v>
      </c>
      <c r="T405" s="14">
        <f t="shared" si="22"/>
        <v>702323.05</v>
      </c>
      <c r="U405" s="3"/>
      <c r="V405" s="24">
        <v>702323.05</v>
      </c>
      <c r="W405" s="15"/>
      <c r="X405" s="15"/>
      <c r="Y405" s="25">
        <v>56432.68</v>
      </c>
      <c r="Z405" s="16">
        <v>2738539</v>
      </c>
      <c r="AA405" s="16">
        <v>1670408.43</v>
      </c>
      <c r="AB405" s="16"/>
      <c r="AC405" s="16">
        <v>2360079.5</v>
      </c>
      <c r="AD405" s="16"/>
      <c r="AE405" s="16"/>
      <c r="AF405" s="26">
        <v>7527782.66</v>
      </c>
      <c r="AG405" s="4">
        <v>3583500</v>
      </c>
      <c r="AH405" s="4"/>
      <c r="AI405" s="4">
        <v>12091500</v>
      </c>
      <c r="AJ405" s="4">
        <v>2682800</v>
      </c>
      <c r="AK405" s="4"/>
      <c r="AL405" s="4">
        <v>3225500</v>
      </c>
      <c r="AM405" s="5">
        <v>21583300</v>
      </c>
      <c r="AN405" s="17">
        <v>641979.67</v>
      </c>
      <c r="AO405" s="17">
        <v>110000</v>
      </c>
      <c r="AP405" s="17">
        <v>1168979.67</v>
      </c>
      <c r="AQ405" s="27">
        <v>1920959.3399999999</v>
      </c>
      <c r="AR405" s="4">
        <v>10250</v>
      </c>
      <c r="AS405" s="4">
        <v>26250</v>
      </c>
      <c r="AT405" s="4"/>
      <c r="AU405" s="4"/>
      <c r="AV405" s="4"/>
      <c r="AW405" s="4"/>
      <c r="AX405" s="4"/>
      <c r="AY405" s="4"/>
      <c r="AZ405" s="4"/>
      <c r="BA405" s="4"/>
      <c r="BB405" s="4"/>
      <c r="BC405" s="4"/>
      <c r="BD405" s="4">
        <v>180600</v>
      </c>
      <c r="BE405" s="4"/>
      <c r="BF405" s="4"/>
      <c r="BG405" s="4"/>
      <c r="BH405" s="4">
        <v>156000</v>
      </c>
      <c r="BI405" s="4"/>
      <c r="BJ405" s="4">
        <v>336600</v>
      </c>
      <c r="BK405" s="4"/>
      <c r="BL405" s="17">
        <v>25419</v>
      </c>
      <c r="BM405" s="4"/>
      <c r="BN405" s="3"/>
      <c r="BO405" s="3"/>
      <c r="BP405" s="18"/>
      <c r="BQ405" s="18"/>
      <c r="BR405" s="18"/>
      <c r="BS405" s="18"/>
      <c r="BT405" s="18"/>
      <c r="BU405" s="18"/>
      <c r="BV405" s="18"/>
      <c r="BW405" s="18"/>
      <c r="BX405" s="18"/>
      <c r="BY405" s="18"/>
      <c r="BZ405" s="18">
        <v>2.237</v>
      </c>
      <c r="CA405" s="19">
        <v>105.66</v>
      </c>
      <c r="CB405" s="18">
        <v>2.3448889326148956</v>
      </c>
      <c r="CC405" s="3"/>
      <c r="CD405" s="11"/>
      <c r="CE405" s="8"/>
    </row>
    <row r="406" spans="1:83" ht="17.25" customHeight="1">
      <c r="A406" s="20" t="s">
        <v>833</v>
      </c>
      <c r="B406" s="20" t="s">
        <v>834</v>
      </c>
      <c r="C406" s="20" t="s">
        <v>778</v>
      </c>
      <c r="D406" s="21">
        <v>3365191300</v>
      </c>
      <c r="E406" s="21">
        <v>3969321900</v>
      </c>
      <c r="F406" s="6">
        <v>7334513200</v>
      </c>
      <c r="G406" s="9">
        <v>1481400</v>
      </c>
      <c r="H406" s="9">
        <v>7333031800</v>
      </c>
      <c r="I406" s="12">
        <v>9863997</v>
      </c>
      <c r="J406" s="6">
        <v>7342895797</v>
      </c>
      <c r="K406" s="22">
        <v>2.4979999999999998</v>
      </c>
      <c r="L406" s="10">
        <v>79.34</v>
      </c>
      <c r="M406" s="23"/>
      <c r="N406" s="12"/>
      <c r="O406" s="13">
        <v>1935380269</v>
      </c>
      <c r="P406" s="6">
        <f t="shared" si="21"/>
        <v>9278276066</v>
      </c>
      <c r="Q406" s="7">
        <v>20352161.13</v>
      </c>
      <c r="R406" s="7">
        <v>0</v>
      </c>
      <c r="S406" s="14">
        <v>-173847.3</v>
      </c>
      <c r="T406" s="14">
        <f t="shared" si="22"/>
        <v>20178313.83</v>
      </c>
      <c r="U406" s="3"/>
      <c r="V406" s="24">
        <v>20178313.83</v>
      </c>
      <c r="W406" s="15"/>
      <c r="X406" s="15"/>
      <c r="Y406" s="25">
        <v>1608070.83</v>
      </c>
      <c r="Z406" s="16">
        <v>117350067.5</v>
      </c>
      <c r="AA406" s="16"/>
      <c r="AB406" s="16"/>
      <c r="AC406" s="16">
        <v>39665094</v>
      </c>
      <c r="AD406" s="16">
        <v>1468579.16</v>
      </c>
      <c r="AE406" s="16">
        <v>3114636</v>
      </c>
      <c r="AF406" s="26">
        <v>183384761.32</v>
      </c>
      <c r="AG406" s="4">
        <v>91853600</v>
      </c>
      <c r="AH406" s="4"/>
      <c r="AI406" s="4">
        <v>395466800</v>
      </c>
      <c r="AJ406" s="4">
        <v>54853700</v>
      </c>
      <c r="AK406" s="4">
        <v>751300</v>
      </c>
      <c r="AL406" s="4">
        <v>42191300</v>
      </c>
      <c r="AM406" s="5">
        <v>585116700</v>
      </c>
      <c r="AN406" s="17">
        <v>14582091.74</v>
      </c>
      <c r="AO406" s="17">
        <v>1260000</v>
      </c>
      <c r="AP406" s="17">
        <v>19292091.74</v>
      </c>
      <c r="AQ406" s="27">
        <v>35134183.48</v>
      </c>
      <c r="AR406" s="4">
        <v>92250</v>
      </c>
      <c r="AS406" s="4">
        <v>322000</v>
      </c>
      <c r="AT406" s="4">
        <v>198400</v>
      </c>
      <c r="AU406" s="4">
        <v>1131700</v>
      </c>
      <c r="AV406" s="4"/>
      <c r="AW406" s="4">
        <v>151300</v>
      </c>
      <c r="AX406" s="4"/>
      <c r="AY406" s="4"/>
      <c r="AZ406" s="4"/>
      <c r="BA406" s="4"/>
      <c r="BB406" s="4"/>
      <c r="BC406" s="4"/>
      <c r="BD406" s="4"/>
      <c r="BE406" s="4"/>
      <c r="BF406" s="4"/>
      <c r="BG406" s="4"/>
      <c r="BH406" s="4"/>
      <c r="BI406" s="4"/>
      <c r="BJ406" s="4">
        <v>1481400</v>
      </c>
      <c r="BK406" s="4"/>
      <c r="BL406" s="17"/>
      <c r="BM406" s="4"/>
      <c r="BN406" s="3"/>
      <c r="BO406" s="3"/>
      <c r="BP406" s="18"/>
      <c r="BQ406" s="18"/>
      <c r="BR406" s="18"/>
      <c r="BS406" s="18"/>
      <c r="BT406" s="18"/>
      <c r="BU406" s="18"/>
      <c r="BV406" s="18"/>
      <c r="BW406" s="18"/>
      <c r="BX406" s="18"/>
      <c r="BY406" s="18"/>
      <c r="BZ406" s="18">
        <v>2.4979999999999998</v>
      </c>
      <c r="CA406" s="19">
        <v>79.34</v>
      </c>
      <c r="CB406" s="18">
        <v>1.976496064737809</v>
      </c>
      <c r="CC406" s="3"/>
      <c r="CD406" s="11"/>
      <c r="CE406" s="8"/>
    </row>
    <row r="407" spans="1:83" ht="17.25" customHeight="1">
      <c r="A407" s="20" t="s">
        <v>835</v>
      </c>
      <c r="B407" s="20" t="s">
        <v>836</v>
      </c>
      <c r="C407" s="20" t="s">
        <v>778</v>
      </c>
      <c r="D407" s="21">
        <v>625140600</v>
      </c>
      <c r="E407" s="21">
        <v>662631700</v>
      </c>
      <c r="F407" s="6">
        <v>1287772300</v>
      </c>
      <c r="G407" s="9"/>
      <c r="H407" s="9">
        <v>1287772300</v>
      </c>
      <c r="I407" s="12">
        <v>4509141</v>
      </c>
      <c r="J407" s="6">
        <v>1292281441</v>
      </c>
      <c r="K407" s="22">
        <v>2.815</v>
      </c>
      <c r="L407" s="10">
        <v>72.25</v>
      </c>
      <c r="M407" s="23"/>
      <c r="N407" s="12"/>
      <c r="O407" s="13">
        <v>500197188</v>
      </c>
      <c r="P407" s="6">
        <f t="shared" si="21"/>
        <v>1792478629</v>
      </c>
      <c r="Q407" s="7">
        <v>3931852.6</v>
      </c>
      <c r="R407" s="7">
        <v>0</v>
      </c>
      <c r="S407" s="14">
        <v>-3376</v>
      </c>
      <c r="T407" s="14">
        <f t="shared" si="22"/>
        <v>3928476.6</v>
      </c>
      <c r="U407" s="3"/>
      <c r="V407" s="24">
        <v>3928476.6</v>
      </c>
      <c r="W407" s="15"/>
      <c r="X407" s="15"/>
      <c r="Y407" s="25">
        <v>316538.27</v>
      </c>
      <c r="Z407" s="16">
        <v>15243128</v>
      </c>
      <c r="AA407" s="16">
        <v>7254877.77</v>
      </c>
      <c r="AB407" s="16"/>
      <c r="AC407" s="16">
        <v>8780435</v>
      </c>
      <c r="AD407" s="16">
        <v>258456</v>
      </c>
      <c r="AE407" s="16">
        <v>595553</v>
      </c>
      <c r="AF407" s="26">
        <v>36377464.64</v>
      </c>
      <c r="AG407" s="4">
        <v>8120200</v>
      </c>
      <c r="AH407" s="4"/>
      <c r="AI407" s="4">
        <v>93023400</v>
      </c>
      <c r="AJ407" s="4">
        <v>8422600</v>
      </c>
      <c r="AK407" s="4">
        <v>893300</v>
      </c>
      <c r="AL407" s="4">
        <v>14362500</v>
      </c>
      <c r="AM407" s="5">
        <v>124822000</v>
      </c>
      <c r="AN407" s="17">
        <v>4098023</v>
      </c>
      <c r="AO407" s="17">
        <v>400000</v>
      </c>
      <c r="AP407" s="17">
        <v>4973023</v>
      </c>
      <c r="AQ407" s="27">
        <v>9471046</v>
      </c>
      <c r="AR407" s="4">
        <v>15750</v>
      </c>
      <c r="AS407" s="4">
        <v>79750</v>
      </c>
      <c r="AT407" s="4"/>
      <c r="AU407" s="4"/>
      <c r="AV407" s="4"/>
      <c r="AW407" s="4"/>
      <c r="AX407" s="4"/>
      <c r="AY407" s="4"/>
      <c r="AZ407" s="4"/>
      <c r="BA407" s="4"/>
      <c r="BB407" s="4"/>
      <c r="BC407" s="4"/>
      <c r="BD407" s="4"/>
      <c r="BE407" s="4"/>
      <c r="BF407" s="4"/>
      <c r="BG407" s="4"/>
      <c r="BH407" s="4"/>
      <c r="BI407" s="4"/>
      <c r="BJ407" s="4">
        <v>0</v>
      </c>
      <c r="BK407" s="4"/>
      <c r="BL407" s="17"/>
      <c r="BM407" s="4"/>
      <c r="BN407" s="3"/>
      <c r="BO407" s="3"/>
      <c r="BP407" s="18"/>
      <c r="BQ407" s="18"/>
      <c r="BR407" s="18"/>
      <c r="BS407" s="18"/>
      <c r="BT407" s="18"/>
      <c r="BU407" s="18"/>
      <c r="BV407" s="18"/>
      <c r="BW407" s="18"/>
      <c r="BX407" s="18"/>
      <c r="BY407" s="18"/>
      <c r="BZ407" s="18">
        <v>2.815</v>
      </c>
      <c r="CA407" s="19">
        <v>72.25</v>
      </c>
      <c r="CB407" s="18">
        <v>2.0294503963093</v>
      </c>
      <c r="CC407" s="3"/>
      <c r="CD407" s="11"/>
      <c r="CE407" s="8"/>
    </row>
    <row r="408" spans="1:83" ht="17.25" customHeight="1">
      <c r="A408" s="20" t="s">
        <v>837</v>
      </c>
      <c r="B408" s="20" t="s">
        <v>838</v>
      </c>
      <c r="C408" s="20" t="s">
        <v>778</v>
      </c>
      <c r="D408" s="21">
        <v>1597722700</v>
      </c>
      <c r="E408" s="21">
        <v>1289278550</v>
      </c>
      <c r="F408" s="6">
        <v>2887001250</v>
      </c>
      <c r="G408" s="9"/>
      <c r="H408" s="9">
        <v>2887001250</v>
      </c>
      <c r="I408" s="12"/>
      <c r="J408" s="6">
        <v>2887001250</v>
      </c>
      <c r="K408" s="22">
        <v>1.7269999999999999</v>
      </c>
      <c r="L408" s="10">
        <v>105.29</v>
      </c>
      <c r="M408" s="23"/>
      <c r="N408" s="12"/>
      <c r="O408" s="13">
        <v>-137808545</v>
      </c>
      <c r="P408" s="6">
        <f t="shared" si="21"/>
        <v>2749192705</v>
      </c>
      <c r="Q408" s="7">
        <v>6030432</v>
      </c>
      <c r="R408" s="7">
        <v>0</v>
      </c>
      <c r="S408" s="14">
        <v>-26524.71</v>
      </c>
      <c r="T408" s="14">
        <f t="shared" si="22"/>
        <v>6003907.29</v>
      </c>
      <c r="U408" s="3"/>
      <c r="V408" s="24">
        <v>6003907.29</v>
      </c>
      <c r="W408" s="15"/>
      <c r="X408" s="15"/>
      <c r="Y408" s="25">
        <v>482819.43</v>
      </c>
      <c r="Z408" s="16">
        <v>31778145.5</v>
      </c>
      <c r="AA408" s="16"/>
      <c r="AB408" s="16"/>
      <c r="AC408" s="16">
        <v>10375325</v>
      </c>
      <c r="AD408" s="16">
        <v>288700</v>
      </c>
      <c r="AE408" s="16">
        <v>916131</v>
      </c>
      <c r="AF408" s="26">
        <v>49845028.22</v>
      </c>
      <c r="AG408" s="4">
        <v>49443600</v>
      </c>
      <c r="AH408" s="4">
        <v>4516300</v>
      </c>
      <c r="AI408" s="4">
        <v>59984800</v>
      </c>
      <c r="AJ408" s="4">
        <v>104092900</v>
      </c>
      <c r="AK408" s="4"/>
      <c r="AL408" s="4">
        <v>16447000</v>
      </c>
      <c r="AM408" s="5">
        <v>234484600</v>
      </c>
      <c r="AN408" s="17">
        <v>3286926</v>
      </c>
      <c r="AO408" s="17">
        <v>425000</v>
      </c>
      <c r="AP408" s="17">
        <v>5011926</v>
      </c>
      <c r="AQ408" s="27">
        <v>8723852</v>
      </c>
      <c r="AR408" s="4">
        <v>35750</v>
      </c>
      <c r="AS408" s="4">
        <v>144250</v>
      </c>
      <c r="AT408" s="4"/>
      <c r="AU408" s="4"/>
      <c r="AV408" s="4"/>
      <c r="AW408" s="4"/>
      <c r="AX408" s="4"/>
      <c r="AY408" s="4"/>
      <c r="AZ408" s="4"/>
      <c r="BA408" s="4"/>
      <c r="BB408" s="4"/>
      <c r="BC408" s="4"/>
      <c r="BD408" s="4"/>
      <c r="BE408" s="4"/>
      <c r="BF408" s="4"/>
      <c r="BG408" s="4"/>
      <c r="BH408" s="4"/>
      <c r="BI408" s="4"/>
      <c r="BJ408" s="4">
        <v>0</v>
      </c>
      <c r="BK408" s="4"/>
      <c r="BL408" s="17"/>
      <c r="BM408" s="4"/>
      <c r="BN408" s="3"/>
      <c r="BO408" s="3"/>
      <c r="BP408" s="18"/>
      <c r="BQ408" s="18"/>
      <c r="BR408" s="18"/>
      <c r="BS408" s="18"/>
      <c r="BT408" s="18"/>
      <c r="BU408" s="18"/>
      <c r="BV408" s="18"/>
      <c r="BW408" s="18"/>
      <c r="BX408" s="18"/>
      <c r="BY408" s="18"/>
      <c r="BZ408" s="18">
        <v>1.7269999999999999</v>
      </c>
      <c r="CA408" s="19">
        <v>105.29</v>
      </c>
      <c r="CB408" s="18">
        <v>1.813078731416174</v>
      </c>
      <c r="CC408" s="3"/>
      <c r="CD408" s="11"/>
      <c r="CE408" s="8"/>
    </row>
    <row r="409" spans="1:83" ht="17.25" customHeight="1">
      <c r="A409" s="20" t="s">
        <v>839</v>
      </c>
      <c r="B409" s="20" t="s">
        <v>840</v>
      </c>
      <c r="C409" s="20" t="s">
        <v>778</v>
      </c>
      <c r="D409" s="21">
        <v>1124307300</v>
      </c>
      <c r="E409" s="21">
        <v>1790617300</v>
      </c>
      <c r="F409" s="6">
        <v>2914924600</v>
      </c>
      <c r="G409" s="9"/>
      <c r="H409" s="9">
        <v>2914924600</v>
      </c>
      <c r="I409" s="12">
        <v>6225463</v>
      </c>
      <c r="J409" s="6">
        <v>2921150063</v>
      </c>
      <c r="K409" s="22">
        <v>3.346</v>
      </c>
      <c r="L409" s="10">
        <v>63.8</v>
      </c>
      <c r="M409" s="23"/>
      <c r="N409" s="12"/>
      <c r="O409" s="13">
        <v>1663937589</v>
      </c>
      <c r="P409" s="6">
        <f t="shared" si="21"/>
        <v>4585087652</v>
      </c>
      <c r="Q409" s="7">
        <v>10057519.52</v>
      </c>
      <c r="R409" s="7">
        <v>0</v>
      </c>
      <c r="S409" s="14">
        <v>-53481.99</v>
      </c>
      <c r="T409" s="14">
        <f t="shared" si="22"/>
        <v>10004037.53</v>
      </c>
      <c r="U409" s="3"/>
      <c r="V409" s="24">
        <v>10004037.53</v>
      </c>
      <c r="W409" s="15"/>
      <c r="X409" s="15"/>
      <c r="Y409" s="25">
        <v>802751.65</v>
      </c>
      <c r="Z409" s="16">
        <v>67677640</v>
      </c>
      <c r="AA409" s="16"/>
      <c r="AB409" s="16"/>
      <c r="AC409" s="16">
        <v>16996859</v>
      </c>
      <c r="AD409" s="16">
        <v>730288</v>
      </c>
      <c r="AE409" s="16">
        <v>1527444</v>
      </c>
      <c r="AF409" s="26">
        <v>97739020.18</v>
      </c>
      <c r="AG409" s="4">
        <v>40391900</v>
      </c>
      <c r="AH409" s="4"/>
      <c r="AI409" s="4">
        <v>123079800</v>
      </c>
      <c r="AJ409" s="4">
        <v>23215200</v>
      </c>
      <c r="AK409" s="4">
        <v>1166200</v>
      </c>
      <c r="AL409" s="4">
        <v>12237000</v>
      </c>
      <c r="AM409" s="5">
        <v>200090100</v>
      </c>
      <c r="AN409" s="17">
        <v>11674324</v>
      </c>
      <c r="AO409" s="17">
        <v>1200000</v>
      </c>
      <c r="AP409" s="17">
        <v>16133324</v>
      </c>
      <c r="AQ409" s="27">
        <v>29007648</v>
      </c>
      <c r="AR409" s="4">
        <v>10500</v>
      </c>
      <c r="AS409" s="4">
        <v>120250</v>
      </c>
      <c r="AT409" s="4"/>
      <c r="AU409" s="4"/>
      <c r="AV409" s="4"/>
      <c r="AW409" s="4"/>
      <c r="AX409" s="4"/>
      <c r="AY409" s="4"/>
      <c r="AZ409" s="4"/>
      <c r="BA409" s="4"/>
      <c r="BB409" s="4"/>
      <c r="BC409" s="4"/>
      <c r="BD409" s="4"/>
      <c r="BE409" s="4"/>
      <c r="BF409" s="4"/>
      <c r="BG409" s="4"/>
      <c r="BH409" s="4"/>
      <c r="BI409" s="4"/>
      <c r="BJ409" s="4">
        <v>0</v>
      </c>
      <c r="BK409" s="4"/>
      <c r="BL409" s="17"/>
      <c r="BM409" s="4"/>
      <c r="BN409" s="3"/>
      <c r="BO409" s="3"/>
      <c r="BP409" s="18"/>
      <c r="BQ409" s="18"/>
      <c r="BR409" s="18"/>
      <c r="BS409" s="18"/>
      <c r="BT409" s="18"/>
      <c r="BU409" s="18"/>
      <c r="BV409" s="18"/>
      <c r="BW409" s="18"/>
      <c r="BX409" s="18"/>
      <c r="BY409" s="18"/>
      <c r="BZ409" s="18">
        <v>3.346</v>
      </c>
      <c r="CA409" s="19">
        <v>63.8</v>
      </c>
      <c r="CB409" s="18">
        <v>2.131671793392359</v>
      </c>
      <c r="CC409" s="3"/>
      <c r="CD409" s="11"/>
      <c r="CE409" s="8"/>
    </row>
    <row r="410" spans="1:83" ht="17.25" customHeight="1">
      <c r="A410" s="20" t="s">
        <v>841</v>
      </c>
      <c r="B410" s="20" t="s">
        <v>842</v>
      </c>
      <c r="C410" s="20" t="s">
        <v>778</v>
      </c>
      <c r="D410" s="21">
        <v>487806800</v>
      </c>
      <c r="E410" s="21">
        <v>415512050</v>
      </c>
      <c r="F410" s="6">
        <v>903318850</v>
      </c>
      <c r="G410" s="9"/>
      <c r="H410" s="9">
        <v>903318850</v>
      </c>
      <c r="I410" s="12">
        <v>7430677</v>
      </c>
      <c r="J410" s="6">
        <v>910749527</v>
      </c>
      <c r="K410" s="22">
        <v>1.492</v>
      </c>
      <c r="L410" s="10">
        <v>102.54</v>
      </c>
      <c r="M410" s="23"/>
      <c r="N410" s="12"/>
      <c r="O410" s="13">
        <v>-16728429</v>
      </c>
      <c r="P410" s="6">
        <f t="shared" si="21"/>
        <v>894021098</v>
      </c>
      <c r="Q410" s="7">
        <v>1961060.58</v>
      </c>
      <c r="R410" s="7">
        <v>0</v>
      </c>
      <c r="S410" s="14">
        <v>-18001.75</v>
      </c>
      <c r="T410" s="14">
        <f t="shared" si="22"/>
        <v>1943058.83</v>
      </c>
      <c r="U410" s="3"/>
      <c r="V410" s="24">
        <v>1943058.83</v>
      </c>
      <c r="W410" s="15"/>
      <c r="X410" s="15"/>
      <c r="Y410" s="25">
        <v>155895.5</v>
      </c>
      <c r="Z410" s="16">
        <v>6686188.5</v>
      </c>
      <c r="AA410" s="16"/>
      <c r="AB410" s="16"/>
      <c r="AC410" s="16">
        <v>4414761.11</v>
      </c>
      <c r="AD410" s="16">
        <v>91074.95</v>
      </c>
      <c r="AE410" s="16">
        <v>293222.49</v>
      </c>
      <c r="AF410" s="26">
        <v>13584201.38</v>
      </c>
      <c r="AG410" s="4">
        <v>2816800</v>
      </c>
      <c r="AH410" s="4">
        <v>1311000</v>
      </c>
      <c r="AI410" s="4">
        <v>13785800</v>
      </c>
      <c r="AJ410" s="4">
        <v>1719800</v>
      </c>
      <c r="AK410" s="4"/>
      <c r="AL410" s="4">
        <v>8488400</v>
      </c>
      <c r="AM410" s="5">
        <v>28121800</v>
      </c>
      <c r="AN410" s="17">
        <v>1097511.36</v>
      </c>
      <c r="AO410" s="17">
        <v>70000</v>
      </c>
      <c r="AP410" s="17">
        <v>1967511.36</v>
      </c>
      <c r="AQ410" s="27">
        <v>3135022.72</v>
      </c>
      <c r="AR410" s="4">
        <v>15000</v>
      </c>
      <c r="AS410" s="4">
        <v>46500</v>
      </c>
      <c r="AT410" s="4"/>
      <c r="AU410" s="4"/>
      <c r="AV410" s="4"/>
      <c r="AW410" s="4"/>
      <c r="AX410" s="4"/>
      <c r="AY410" s="4"/>
      <c r="AZ410" s="4"/>
      <c r="BA410" s="4"/>
      <c r="BB410" s="4"/>
      <c r="BC410" s="4"/>
      <c r="BD410" s="4"/>
      <c r="BE410" s="4"/>
      <c r="BF410" s="4"/>
      <c r="BG410" s="4"/>
      <c r="BH410" s="4"/>
      <c r="BI410" s="4"/>
      <c r="BJ410" s="4">
        <v>0</v>
      </c>
      <c r="BK410" s="4"/>
      <c r="BL410" s="17">
        <v>25944</v>
      </c>
      <c r="BM410" s="4"/>
      <c r="BN410" s="3"/>
      <c r="BO410" s="3"/>
      <c r="BP410" s="18"/>
      <c r="BQ410" s="18"/>
      <c r="BR410" s="18"/>
      <c r="BS410" s="18"/>
      <c r="BT410" s="18"/>
      <c r="BU410" s="18"/>
      <c r="BV410" s="18"/>
      <c r="BW410" s="18"/>
      <c r="BX410" s="18"/>
      <c r="BY410" s="18"/>
      <c r="BZ410" s="18">
        <v>1.492</v>
      </c>
      <c r="CA410" s="19">
        <v>102.54</v>
      </c>
      <c r="CB410" s="18">
        <v>1.5194497546410253</v>
      </c>
      <c r="CC410" s="3"/>
      <c r="CD410" s="11"/>
      <c r="CE410" s="8"/>
    </row>
    <row r="411" spans="1:83" ht="17.25" customHeight="1">
      <c r="A411" s="20" t="s">
        <v>843</v>
      </c>
      <c r="B411" s="20" t="s">
        <v>844</v>
      </c>
      <c r="C411" s="20" t="s">
        <v>778</v>
      </c>
      <c r="D411" s="21">
        <v>414965700</v>
      </c>
      <c r="E411" s="21">
        <v>365844030</v>
      </c>
      <c r="F411" s="6">
        <v>780809730</v>
      </c>
      <c r="G411" s="9"/>
      <c r="H411" s="9">
        <v>780809730</v>
      </c>
      <c r="I411" s="12">
        <v>1257313</v>
      </c>
      <c r="J411" s="6">
        <v>782067043</v>
      </c>
      <c r="K411" s="22">
        <v>2.421</v>
      </c>
      <c r="L411" s="10">
        <v>84.71</v>
      </c>
      <c r="M411" s="23"/>
      <c r="N411" s="12"/>
      <c r="O411" s="13">
        <v>150346588</v>
      </c>
      <c r="P411" s="6">
        <f t="shared" si="21"/>
        <v>932413631</v>
      </c>
      <c r="Q411" s="7">
        <v>2045275.69</v>
      </c>
      <c r="R411" s="7">
        <v>0</v>
      </c>
      <c r="S411" s="14">
        <v>-843.75</v>
      </c>
      <c r="T411" s="14">
        <f t="shared" si="22"/>
        <v>2044431.94</v>
      </c>
      <c r="U411" s="3"/>
      <c r="V411" s="24">
        <v>2044431.94</v>
      </c>
      <c r="W411" s="15"/>
      <c r="X411" s="15"/>
      <c r="Y411" s="25">
        <v>164755.09</v>
      </c>
      <c r="Z411" s="16">
        <v>6878091</v>
      </c>
      <c r="AA411" s="16">
        <v>4920810.65</v>
      </c>
      <c r="AB411" s="16"/>
      <c r="AC411" s="16">
        <v>4619748.93</v>
      </c>
      <c r="AD411" s="16"/>
      <c r="AE411" s="16">
        <v>305763</v>
      </c>
      <c r="AF411" s="26">
        <v>18933600.61</v>
      </c>
      <c r="AG411" s="4">
        <v>27306200</v>
      </c>
      <c r="AH411" s="4">
        <v>2242400</v>
      </c>
      <c r="AI411" s="4">
        <v>14451300</v>
      </c>
      <c r="AJ411" s="4">
        <v>23290000</v>
      </c>
      <c r="AK411" s="4">
        <v>1920000</v>
      </c>
      <c r="AL411" s="4">
        <v>4531500</v>
      </c>
      <c r="AM411" s="5">
        <v>73741400</v>
      </c>
      <c r="AN411" s="17">
        <v>1155890.21</v>
      </c>
      <c r="AO411" s="17">
        <v>300000</v>
      </c>
      <c r="AP411" s="17">
        <v>1643890.21</v>
      </c>
      <c r="AQ411" s="27">
        <v>3099780.42</v>
      </c>
      <c r="AR411" s="4">
        <v>15250</v>
      </c>
      <c r="AS411" s="4">
        <v>51500</v>
      </c>
      <c r="AT411" s="4"/>
      <c r="AU411" s="4"/>
      <c r="AV411" s="4"/>
      <c r="AW411" s="4"/>
      <c r="AX411" s="4"/>
      <c r="AY411" s="4"/>
      <c r="AZ411" s="4"/>
      <c r="BA411" s="4"/>
      <c r="BB411" s="4"/>
      <c r="BC411" s="4"/>
      <c r="BD411" s="4"/>
      <c r="BE411" s="4"/>
      <c r="BF411" s="4"/>
      <c r="BG411" s="4"/>
      <c r="BH411" s="4"/>
      <c r="BI411" s="4"/>
      <c r="BJ411" s="4">
        <v>0</v>
      </c>
      <c r="BK411" s="4"/>
      <c r="BL411" s="17"/>
      <c r="BM411" s="4"/>
      <c r="BN411" s="3"/>
      <c r="BO411" s="3"/>
      <c r="BP411" s="18"/>
      <c r="BQ411" s="18"/>
      <c r="BR411" s="18"/>
      <c r="BS411" s="18"/>
      <c r="BT411" s="18"/>
      <c r="BU411" s="18"/>
      <c r="BV411" s="18"/>
      <c r="BW411" s="18"/>
      <c r="BX411" s="18"/>
      <c r="BY411" s="18"/>
      <c r="BZ411" s="18">
        <v>2.421</v>
      </c>
      <c r="CA411" s="19">
        <v>84.71</v>
      </c>
      <c r="CB411" s="18">
        <v>2.0306010101647685</v>
      </c>
      <c r="CC411" s="3"/>
      <c r="CD411" s="11"/>
      <c r="CE411" s="8"/>
    </row>
    <row r="412" spans="1:83" ht="17.25" customHeight="1">
      <c r="A412" s="20" t="s">
        <v>845</v>
      </c>
      <c r="B412" s="20" t="s">
        <v>846</v>
      </c>
      <c r="C412" s="20" t="s">
        <v>778</v>
      </c>
      <c r="D412" s="21">
        <v>1231429200</v>
      </c>
      <c r="E412" s="21">
        <v>1594540400</v>
      </c>
      <c r="F412" s="6">
        <v>2825969600</v>
      </c>
      <c r="G412" s="9"/>
      <c r="H412" s="9">
        <v>2825969600</v>
      </c>
      <c r="I412" s="12">
        <v>3973869</v>
      </c>
      <c r="J412" s="6">
        <v>2829943469</v>
      </c>
      <c r="K412" s="22">
        <v>3.596</v>
      </c>
      <c r="L412" s="10">
        <v>67.1</v>
      </c>
      <c r="M412" s="23"/>
      <c r="N412" s="12"/>
      <c r="O412" s="13">
        <v>1399194844</v>
      </c>
      <c r="P412" s="6">
        <f t="shared" si="21"/>
        <v>4229138313</v>
      </c>
      <c r="Q412" s="7">
        <v>9276734.57</v>
      </c>
      <c r="R412" s="7">
        <v>0</v>
      </c>
      <c r="S412" s="14">
        <v>-52165.64</v>
      </c>
      <c r="T412" s="14">
        <f t="shared" si="22"/>
        <v>9224568.93</v>
      </c>
      <c r="U412" s="3"/>
      <c r="V412" s="24">
        <v>9224568.93</v>
      </c>
      <c r="W412" s="15"/>
      <c r="X412" s="15"/>
      <c r="Y412" s="25">
        <v>741423.81</v>
      </c>
      <c r="Z412" s="16">
        <v>40816174</v>
      </c>
      <c r="AA412" s="16">
        <v>25242249.09</v>
      </c>
      <c r="AB412" s="16"/>
      <c r="AC412" s="16">
        <v>24229894</v>
      </c>
      <c r="AD412" s="16">
        <v>70748</v>
      </c>
      <c r="AE412" s="16">
        <v>1432885</v>
      </c>
      <c r="AF412" s="26">
        <v>101757942.83</v>
      </c>
      <c r="AG412" s="4">
        <v>34204100</v>
      </c>
      <c r="AH412" s="4"/>
      <c r="AI412" s="4">
        <v>867684700</v>
      </c>
      <c r="AJ412" s="4">
        <v>31586900</v>
      </c>
      <c r="AK412" s="4">
        <v>135500</v>
      </c>
      <c r="AL412" s="4">
        <v>12030100</v>
      </c>
      <c r="AM412" s="5">
        <v>945641300</v>
      </c>
      <c r="AN412" s="17">
        <v>4509905</v>
      </c>
      <c r="AO412" s="17">
        <v>695533</v>
      </c>
      <c r="AP412" s="17">
        <v>9355438</v>
      </c>
      <c r="AQ412" s="27">
        <v>14560876</v>
      </c>
      <c r="AR412" s="4">
        <v>31500</v>
      </c>
      <c r="AS412" s="4">
        <v>229500</v>
      </c>
      <c r="AT412" s="4"/>
      <c r="AU412" s="4"/>
      <c r="AV412" s="4"/>
      <c r="AW412" s="4"/>
      <c r="AX412" s="4"/>
      <c r="AY412" s="4"/>
      <c r="AZ412" s="4"/>
      <c r="BA412" s="4"/>
      <c r="BB412" s="4"/>
      <c r="BC412" s="4"/>
      <c r="BD412" s="4"/>
      <c r="BE412" s="4"/>
      <c r="BF412" s="4"/>
      <c r="BG412" s="4"/>
      <c r="BH412" s="4"/>
      <c r="BI412" s="4"/>
      <c r="BJ412" s="4">
        <v>0</v>
      </c>
      <c r="BK412" s="4"/>
      <c r="BL412" s="17"/>
      <c r="BM412" s="4"/>
      <c r="BN412" s="3"/>
      <c r="BO412" s="3"/>
      <c r="BP412" s="18"/>
      <c r="BQ412" s="18"/>
      <c r="BR412" s="18"/>
      <c r="BS412" s="18"/>
      <c r="BT412" s="18"/>
      <c r="BU412" s="18"/>
      <c r="BV412" s="18"/>
      <c r="BW412" s="18"/>
      <c r="BX412" s="18"/>
      <c r="BY412" s="18"/>
      <c r="BZ412" s="18">
        <v>3.596</v>
      </c>
      <c r="CA412" s="19">
        <v>67.1</v>
      </c>
      <c r="CB412" s="18">
        <v>2.406115272163244</v>
      </c>
      <c r="CC412" s="3"/>
      <c r="CD412" s="11"/>
      <c r="CE412" s="8"/>
    </row>
    <row r="413" spans="1:83" ht="17.25" customHeight="1">
      <c r="A413" s="20" t="s">
        <v>847</v>
      </c>
      <c r="B413" s="20" t="s">
        <v>848</v>
      </c>
      <c r="C413" s="20" t="s">
        <v>778</v>
      </c>
      <c r="D413" s="21">
        <v>754376800</v>
      </c>
      <c r="E413" s="21">
        <v>1306887400</v>
      </c>
      <c r="F413" s="6">
        <v>2061264200</v>
      </c>
      <c r="G413" s="9"/>
      <c r="H413" s="9">
        <v>2061264200</v>
      </c>
      <c r="I413" s="12">
        <v>7216033</v>
      </c>
      <c r="J413" s="6">
        <v>2068480233</v>
      </c>
      <c r="K413" s="22">
        <v>3.8729999999999998</v>
      </c>
      <c r="L413" s="10">
        <v>57</v>
      </c>
      <c r="M413" s="23"/>
      <c r="N413" s="12"/>
      <c r="O413" s="13">
        <v>1573534996</v>
      </c>
      <c r="P413" s="6">
        <f t="shared" si="21"/>
        <v>3642015229</v>
      </c>
      <c r="Q413" s="7">
        <v>7988863.47</v>
      </c>
      <c r="R413" s="7">
        <v>0</v>
      </c>
      <c r="S413" s="14">
        <v>-22439.11</v>
      </c>
      <c r="T413" s="14">
        <f t="shared" si="22"/>
        <v>7966424.359999999</v>
      </c>
      <c r="U413" s="3"/>
      <c r="V413" s="24">
        <v>7966424.359999999</v>
      </c>
      <c r="W413" s="15"/>
      <c r="X413" s="15"/>
      <c r="Y413" s="25">
        <v>641223.71</v>
      </c>
      <c r="Z413" s="16">
        <v>49820427.63</v>
      </c>
      <c r="AA413" s="16"/>
      <c r="AB413" s="16"/>
      <c r="AC413" s="16">
        <v>20046330</v>
      </c>
      <c r="AD413" s="16">
        <v>414000</v>
      </c>
      <c r="AE413" s="16">
        <v>1208034</v>
      </c>
      <c r="AF413" s="26">
        <v>80096439.7</v>
      </c>
      <c r="AG413" s="4">
        <v>17384300</v>
      </c>
      <c r="AH413" s="4">
        <v>286500</v>
      </c>
      <c r="AI413" s="4">
        <v>41530200</v>
      </c>
      <c r="AJ413" s="4">
        <v>19035300</v>
      </c>
      <c r="AK413" s="4">
        <v>96900</v>
      </c>
      <c r="AL413" s="4">
        <v>18778700</v>
      </c>
      <c r="AM413" s="5">
        <v>97111900</v>
      </c>
      <c r="AN413" s="17">
        <v>4654064</v>
      </c>
      <c r="AO413" s="17">
        <v>1410000</v>
      </c>
      <c r="AP413" s="17">
        <v>6664064</v>
      </c>
      <c r="AQ413" s="27">
        <v>12728128</v>
      </c>
      <c r="AR413" s="4">
        <v>38750</v>
      </c>
      <c r="AS413" s="4">
        <v>205250</v>
      </c>
      <c r="AT413" s="4"/>
      <c r="AU413" s="4"/>
      <c r="AV413" s="4"/>
      <c r="AW413" s="4"/>
      <c r="AX413" s="4"/>
      <c r="AY413" s="4"/>
      <c r="AZ413" s="4"/>
      <c r="BA413" s="4"/>
      <c r="BB413" s="4"/>
      <c r="BC413" s="4"/>
      <c r="BD413" s="4"/>
      <c r="BE413" s="4"/>
      <c r="BF413" s="4"/>
      <c r="BG413" s="4"/>
      <c r="BH413" s="4"/>
      <c r="BI413" s="4"/>
      <c r="BJ413" s="4">
        <v>0</v>
      </c>
      <c r="BK413" s="4"/>
      <c r="BL413" s="17"/>
      <c r="BM413" s="4"/>
      <c r="BN413" s="3"/>
      <c r="BO413" s="3"/>
      <c r="BP413" s="18"/>
      <c r="BQ413" s="18"/>
      <c r="BR413" s="18"/>
      <c r="BS413" s="18"/>
      <c r="BT413" s="18"/>
      <c r="BU413" s="18"/>
      <c r="BV413" s="18"/>
      <c r="BW413" s="18"/>
      <c r="BX413" s="18"/>
      <c r="BY413" s="18"/>
      <c r="BZ413" s="18">
        <v>3.8729999999999998</v>
      </c>
      <c r="CA413" s="19">
        <v>57</v>
      </c>
      <c r="CB413" s="18">
        <v>2.1992340686063616</v>
      </c>
      <c r="CC413" s="3"/>
      <c r="CD413" s="11"/>
      <c r="CE413" s="8"/>
    </row>
    <row r="414" spans="1:83" ht="17.25" customHeight="1">
      <c r="A414" s="20" t="s">
        <v>849</v>
      </c>
      <c r="B414" s="20" t="s">
        <v>850</v>
      </c>
      <c r="C414" s="20" t="s">
        <v>778</v>
      </c>
      <c r="D414" s="21">
        <v>38907700</v>
      </c>
      <c r="E414" s="21">
        <v>35462300</v>
      </c>
      <c r="F414" s="6">
        <v>74370000</v>
      </c>
      <c r="G414" s="9"/>
      <c r="H414" s="9">
        <v>74370000</v>
      </c>
      <c r="I414" s="12"/>
      <c r="J414" s="6">
        <v>74370000</v>
      </c>
      <c r="K414" s="22">
        <v>2.2529999999999997</v>
      </c>
      <c r="L414" s="10">
        <v>89.04</v>
      </c>
      <c r="M414" s="23"/>
      <c r="N414" s="12"/>
      <c r="O414" s="13">
        <v>9398545</v>
      </c>
      <c r="P414" s="6">
        <f t="shared" si="21"/>
        <v>83768545</v>
      </c>
      <c r="Q414" s="7">
        <v>183748.67</v>
      </c>
      <c r="R414" s="7">
        <v>0</v>
      </c>
      <c r="S414" s="14">
        <v>0</v>
      </c>
      <c r="T414" s="14">
        <f t="shared" si="22"/>
        <v>183748.67</v>
      </c>
      <c r="U414" s="3"/>
      <c r="V414" s="24">
        <v>183748.67</v>
      </c>
      <c r="W414" s="15"/>
      <c r="X414" s="15"/>
      <c r="Y414" s="25">
        <v>14810.61</v>
      </c>
      <c r="Z414" s="16">
        <v>884370.81</v>
      </c>
      <c r="AA414" s="16"/>
      <c r="AB414" s="16"/>
      <c r="AC414" s="16">
        <v>592022</v>
      </c>
      <c r="AD414" s="16"/>
      <c r="AE414" s="16"/>
      <c r="AF414" s="26">
        <v>1674952.09</v>
      </c>
      <c r="AG414" s="4"/>
      <c r="AH414" s="4"/>
      <c r="AI414" s="4">
        <v>1286000</v>
      </c>
      <c r="AJ414" s="4">
        <v>270600</v>
      </c>
      <c r="AK414" s="4"/>
      <c r="AL414" s="4"/>
      <c r="AM414" s="5">
        <v>1556600</v>
      </c>
      <c r="AN414" s="17">
        <v>376031</v>
      </c>
      <c r="AO414" s="17">
        <v>31000</v>
      </c>
      <c r="AP414" s="17">
        <v>787031</v>
      </c>
      <c r="AQ414" s="27">
        <v>1194062</v>
      </c>
      <c r="AR414" s="4">
        <v>1000</v>
      </c>
      <c r="AS414" s="4">
        <v>4500</v>
      </c>
      <c r="AT414" s="4"/>
      <c r="AU414" s="4"/>
      <c r="AV414" s="4"/>
      <c r="AW414" s="4"/>
      <c r="AX414" s="4"/>
      <c r="AY414" s="4"/>
      <c r="AZ414" s="4"/>
      <c r="BA414" s="4"/>
      <c r="BB414" s="4"/>
      <c r="BC414" s="4"/>
      <c r="BD414" s="4"/>
      <c r="BE414" s="4"/>
      <c r="BF414" s="4"/>
      <c r="BG414" s="4"/>
      <c r="BH414" s="4"/>
      <c r="BI414" s="4"/>
      <c r="BJ414" s="4">
        <v>0</v>
      </c>
      <c r="BK414" s="4"/>
      <c r="BL414" s="17"/>
      <c r="BM414" s="4"/>
      <c r="BN414" s="3"/>
      <c r="BO414" s="3"/>
      <c r="BP414" s="18"/>
      <c r="BQ414" s="18"/>
      <c r="BR414" s="18"/>
      <c r="BS414" s="18"/>
      <c r="BT414" s="18"/>
      <c r="BU414" s="18"/>
      <c r="BV414" s="18"/>
      <c r="BW414" s="18"/>
      <c r="BX414" s="18"/>
      <c r="BY414" s="18"/>
      <c r="BZ414" s="18">
        <v>2.2529999999999997</v>
      </c>
      <c r="CA414" s="19">
        <v>89.04</v>
      </c>
      <c r="CB414" s="18">
        <v>1.9995000390659763</v>
      </c>
      <c r="CC414" s="3"/>
      <c r="CD414" s="11"/>
      <c r="CE414" s="8"/>
    </row>
    <row r="415" spans="1:83" ht="17.25" customHeight="1">
      <c r="A415" s="20" t="s">
        <v>851</v>
      </c>
      <c r="B415" s="20" t="s">
        <v>201</v>
      </c>
      <c r="C415" s="20" t="s">
        <v>778</v>
      </c>
      <c r="D415" s="21">
        <v>1083371900</v>
      </c>
      <c r="E415" s="21">
        <v>1736826800</v>
      </c>
      <c r="F415" s="6">
        <v>2820198700</v>
      </c>
      <c r="G415" s="9"/>
      <c r="H415" s="9">
        <v>2820198700</v>
      </c>
      <c r="I415" s="12">
        <v>4384292</v>
      </c>
      <c r="J415" s="6">
        <v>2824582992</v>
      </c>
      <c r="K415" s="22">
        <v>2.3329999999999997</v>
      </c>
      <c r="L415" s="10">
        <v>89.75</v>
      </c>
      <c r="M415" s="23"/>
      <c r="N415" s="12"/>
      <c r="O415" s="13">
        <v>327549854</v>
      </c>
      <c r="P415" s="6">
        <f t="shared" si="21"/>
        <v>3152132846</v>
      </c>
      <c r="Q415" s="7">
        <v>6914292.6</v>
      </c>
      <c r="R415" s="7">
        <v>0</v>
      </c>
      <c r="S415" s="14">
        <v>-14676.57</v>
      </c>
      <c r="T415" s="14">
        <f t="shared" si="22"/>
        <v>6899616.029999999</v>
      </c>
      <c r="U415" s="3"/>
      <c r="V415" s="24">
        <v>6899616.029999999</v>
      </c>
      <c r="W415" s="15"/>
      <c r="X415" s="15"/>
      <c r="Y415" s="25">
        <v>554633.64</v>
      </c>
      <c r="Z415" s="16">
        <v>32064240</v>
      </c>
      <c r="AA415" s="16">
        <v>14947524.31</v>
      </c>
      <c r="AB415" s="16"/>
      <c r="AC415" s="16">
        <v>10021101</v>
      </c>
      <c r="AD415" s="16">
        <v>358722</v>
      </c>
      <c r="AE415" s="16">
        <v>1047364</v>
      </c>
      <c r="AF415" s="26">
        <v>65893200.980000004</v>
      </c>
      <c r="AG415" s="4">
        <v>95109900</v>
      </c>
      <c r="AH415" s="4">
        <v>3640300</v>
      </c>
      <c r="AI415" s="4">
        <v>55334500</v>
      </c>
      <c r="AJ415" s="4">
        <v>36730400</v>
      </c>
      <c r="AK415" s="4">
        <v>3302900</v>
      </c>
      <c r="AL415" s="4">
        <v>50522300</v>
      </c>
      <c r="AM415" s="5">
        <v>244640300</v>
      </c>
      <c r="AN415" s="17">
        <v>2771433.91</v>
      </c>
      <c r="AO415" s="17">
        <v>825000</v>
      </c>
      <c r="AP415" s="17">
        <v>4546433.91</v>
      </c>
      <c r="AQ415" s="27">
        <v>8142867.82</v>
      </c>
      <c r="AR415" s="4">
        <v>9500</v>
      </c>
      <c r="AS415" s="4">
        <v>103000</v>
      </c>
      <c r="AT415" s="4"/>
      <c r="AU415" s="4"/>
      <c r="AV415" s="4"/>
      <c r="AW415" s="4"/>
      <c r="AX415" s="4"/>
      <c r="AY415" s="4"/>
      <c r="AZ415" s="4"/>
      <c r="BA415" s="4"/>
      <c r="BB415" s="4"/>
      <c r="BC415" s="4"/>
      <c r="BD415" s="4"/>
      <c r="BE415" s="4"/>
      <c r="BF415" s="4"/>
      <c r="BG415" s="4"/>
      <c r="BH415" s="4"/>
      <c r="BI415" s="4"/>
      <c r="BJ415" s="4">
        <v>0</v>
      </c>
      <c r="BK415" s="4"/>
      <c r="BL415" s="17"/>
      <c r="BM415" s="4"/>
      <c r="BN415" s="3"/>
      <c r="BO415" s="3"/>
      <c r="BP415" s="18"/>
      <c r="BQ415" s="18"/>
      <c r="BR415" s="18"/>
      <c r="BS415" s="18"/>
      <c r="BT415" s="18"/>
      <c r="BU415" s="18"/>
      <c r="BV415" s="18"/>
      <c r="BW415" s="18"/>
      <c r="BX415" s="18"/>
      <c r="BY415" s="18"/>
      <c r="BZ415" s="18">
        <v>2.3329999999999997</v>
      </c>
      <c r="CA415" s="19">
        <v>89.75</v>
      </c>
      <c r="CB415" s="18">
        <v>2.090432231104006</v>
      </c>
      <c r="CC415" s="3"/>
      <c r="CD415" s="11"/>
      <c r="CE415" s="8"/>
    </row>
    <row r="416" spans="1:83" ht="17.25" customHeight="1">
      <c r="A416" s="20" t="s">
        <v>852</v>
      </c>
      <c r="B416" s="20" t="s">
        <v>853</v>
      </c>
      <c r="C416" s="20" t="s">
        <v>778</v>
      </c>
      <c r="D416" s="21">
        <v>276436300</v>
      </c>
      <c r="E416" s="21">
        <v>457389400</v>
      </c>
      <c r="F416" s="6">
        <v>733825700</v>
      </c>
      <c r="G416" s="9"/>
      <c r="H416" s="9">
        <v>733825700</v>
      </c>
      <c r="I416" s="12"/>
      <c r="J416" s="6">
        <v>733825700</v>
      </c>
      <c r="K416" s="22">
        <v>2.4219999999999997</v>
      </c>
      <c r="L416" s="10">
        <v>93.95</v>
      </c>
      <c r="M416" s="23"/>
      <c r="N416" s="12"/>
      <c r="O416" s="13">
        <v>52678186</v>
      </c>
      <c r="P416" s="6">
        <f t="shared" si="21"/>
        <v>786503886</v>
      </c>
      <c r="Q416" s="7">
        <v>1725221.24</v>
      </c>
      <c r="R416" s="7">
        <v>0</v>
      </c>
      <c r="S416" s="14">
        <v>-3185.34</v>
      </c>
      <c r="T416" s="14">
        <f t="shared" si="22"/>
        <v>1722035.9</v>
      </c>
      <c r="U416" s="3"/>
      <c r="V416" s="24">
        <v>1722035.9</v>
      </c>
      <c r="W416" s="15"/>
      <c r="X416" s="15"/>
      <c r="Y416" s="25">
        <v>138454.82</v>
      </c>
      <c r="Z416" s="16">
        <v>7811849.5</v>
      </c>
      <c r="AA416" s="16">
        <v>4476768.12</v>
      </c>
      <c r="AB416" s="16"/>
      <c r="AC416" s="16">
        <v>3247001.5</v>
      </c>
      <c r="AD416" s="16">
        <v>110073</v>
      </c>
      <c r="AE416" s="16">
        <v>263516.29</v>
      </c>
      <c r="AF416" s="26">
        <v>17769699.13</v>
      </c>
      <c r="AG416" s="4">
        <v>20931000</v>
      </c>
      <c r="AH416" s="4"/>
      <c r="AI416" s="4">
        <v>30893800</v>
      </c>
      <c r="AJ416" s="4">
        <v>11069900</v>
      </c>
      <c r="AK416" s="4"/>
      <c r="AL416" s="4">
        <v>3996800</v>
      </c>
      <c r="AM416" s="5">
        <v>66891500</v>
      </c>
      <c r="AN416" s="17">
        <v>2750356</v>
      </c>
      <c r="AO416" s="17">
        <v>194600</v>
      </c>
      <c r="AP416" s="17">
        <v>3930080</v>
      </c>
      <c r="AQ416" s="27">
        <v>6875036</v>
      </c>
      <c r="AR416" s="4">
        <v>12500</v>
      </c>
      <c r="AS416" s="4">
        <v>50750</v>
      </c>
      <c r="AT416" s="4"/>
      <c r="AU416" s="4"/>
      <c r="AV416" s="4"/>
      <c r="AW416" s="4"/>
      <c r="AX416" s="4"/>
      <c r="AY416" s="4"/>
      <c r="AZ416" s="4"/>
      <c r="BA416" s="4"/>
      <c r="BB416" s="4"/>
      <c r="BC416" s="4"/>
      <c r="BD416" s="4"/>
      <c r="BE416" s="4"/>
      <c r="BF416" s="4"/>
      <c r="BG416" s="4"/>
      <c r="BH416" s="4"/>
      <c r="BI416" s="4"/>
      <c r="BJ416" s="4">
        <v>0</v>
      </c>
      <c r="BK416" s="4"/>
      <c r="BL416" s="17"/>
      <c r="BM416" s="4"/>
      <c r="BN416" s="3"/>
      <c r="BO416" s="3"/>
      <c r="BP416" s="18"/>
      <c r="BQ416" s="18"/>
      <c r="BR416" s="18"/>
      <c r="BS416" s="18"/>
      <c r="BT416" s="18"/>
      <c r="BU416" s="18"/>
      <c r="BV416" s="18"/>
      <c r="BW416" s="18"/>
      <c r="BX416" s="18"/>
      <c r="BY416" s="18"/>
      <c r="BZ416" s="18">
        <v>2.4219999999999997</v>
      </c>
      <c r="CA416" s="19">
        <v>93.95</v>
      </c>
      <c r="CB416" s="18">
        <v>2.2593275692982395</v>
      </c>
      <c r="CC416" s="3"/>
      <c r="CD416" s="11"/>
      <c r="CE416" s="8"/>
    </row>
    <row r="417" spans="1:83" ht="17.25" customHeight="1">
      <c r="A417" s="20" t="s">
        <v>857</v>
      </c>
      <c r="B417" s="20" t="s">
        <v>858</v>
      </c>
      <c r="C417" s="20" t="s">
        <v>856</v>
      </c>
      <c r="D417" s="21">
        <v>665112100</v>
      </c>
      <c r="E417" s="21">
        <v>332293700</v>
      </c>
      <c r="F417" s="6">
        <v>997405800</v>
      </c>
      <c r="G417" s="9"/>
      <c r="H417" s="9">
        <v>997405800</v>
      </c>
      <c r="I417" s="12">
        <v>283866</v>
      </c>
      <c r="J417" s="6">
        <v>997689666</v>
      </c>
      <c r="K417" s="22">
        <v>0.768</v>
      </c>
      <c r="L417" s="10">
        <v>90.88</v>
      </c>
      <c r="M417" s="23"/>
      <c r="N417" s="12"/>
      <c r="O417" s="13">
        <v>100958338</v>
      </c>
      <c r="P417" s="6">
        <f t="shared" si="21"/>
        <v>1098648004</v>
      </c>
      <c r="Q417" s="7">
        <v>3113042.63</v>
      </c>
      <c r="R417" s="7">
        <v>0</v>
      </c>
      <c r="S417" s="14">
        <v>-14306.93</v>
      </c>
      <c r="T417" s="14">
        <f t="shared" si="22"/>
        <v>3098735.6999999997</v>
      </c>
      <c r="U417" s="3"/>
      <c r="V417" s="24">
        <v>3098735.6999999997</v>
      </c>
      <c r="W417" s="15">
        <v>359237.16</v>
      </c>
      <c r="X417" s="15"/>
      <c r="Y417" s="25">
        <v>132307.7</v>
      </c>
      <c r="Z417" s="16"/>
      <c r="AA417" s="16">
        <v>2000485.06</v>
      </c>
      <c r="AB417" s="16">
        <v>418602.24</v>
      </c>
      <c r="AC417" s="16">
        <v>1544460.24</v>
      </c>
      <c r="AD417" s="16">
        <v>99804.93</v>
      </c>
      <c r="AE417" s="16"/>
      <c r="AF417" s="26">
        <v>7653633.03</v>
      </c>
      <c r="AG417" s="4">
        <v>0</v>
      </c>
      <c r="AH417" s="4">
        <v>0</v>
      </c>
      <c r="AI417" s="4">
        <v>125312900</v>
      </c>
      <c r="AJ417" s="4">
        <v>2562300</v>
      </c>
      <c r="AK417" s="4">
        <v>0</v>
      </c>
      <c r="AL417" s="4">
        <v>2859200</v>
      </c>
      <c r="AM417" s="5">
        <v>130734400</v>
      </c>
      <c r="AN417" s="17">
        <v>650800</v>
      </c>
      <c r="AO417" s="17">
        <v>910968.87</v>
      </c>
      <c r="AP417" s="17">
        <v>60000</v>
      </c>
      <c r="AQ417" s="27">
        <v>1621768.87</v>
      </c>
      <c r="AR417" s="4">
        <v>2250</v>
      </c>
      <c r="AS417" s="4">
        <v>17500</v>
      </c>
      <c r="AT417" s="4"/>
      <c r="AU417" s="4"/>
      <c r="AV417" s="4"/>
      <c r="AW417" s="4"/>
      <c r="AX417" s="4"/>
      <c r="AY417" s="4"/>
      <c r="AZ417" s="4"/>
      <c r="BA417" s="4"/>
      <c r="BB417" s="4"/>
      <c r="BC417" s="4"/>
      <c r="BD417" s="4"/>
      <c r="BE417" s="4"/>
      <c r="BF417" s="4"/>
      <c r="BG417" s="4"/>
      <c r="BH417" s="4"/>
      <c r="BI417" s="4"/>
      <c r="BJ417" s="4">
        <v>0</v>
      </c>
      <c r="BK417" s="4"/>
      <c r="BL417" s="17"/>
      <c r="BM417" s="4"/>
      <c r="BN417" s="3"/>
      <c r="BO417" s="3"/>
      <c r="BP417" s="18"/>
      <c r="BQ417" s="18"/>
      <c r="BR417" s="18"/>
      <c r="BS417" s="18">
        <v>0.013</v>
      </c>
      <c r="BT417" s="18">
        <v>0</v>
      </c>
      <c r="BU417" s="18">
        <v>0.201</v>
      </c>
      <c r="BV417" s="18">
        <v>0.042</v>
      </c>
      <c r="BW417" s="18">
        <v>0.155</v>
      </c>
      <c r="BX417" s="18">
        <v>0.01</v>
      </c>
      <c r="BY417" s="18">
        <v>0</v>
      </c>
      <c r="BZ417" s="18">
        <v>0.311</v>
      </c>
      <c r="CA417" s="19">
        <v>0.036</v>
      </c>
      <c r="CB417" s="18">
        <v>0</v>
      </c>
      <c r="CC417" s="3"/>
      <c r="CD417" s="11"/>
      <c r="CE417" s="8"/>
    </row>
    <row r="418" spans="1:83" ht="17.25" customHeight="1">
      <c r="A418" s="20" t="s">
        <v>859</v>
      </c>
      <c r="B418" s="20" t="s">
        <v>860</v>
      </c>
      <c r="C418" s="20" t="s">
        <v>856</v>
      </c>
      <c r="D418" s="21">
        <v>1139532900</v>
      </c>
      <c r="E418" s="21">
        <v>452172500</v>
      </c>
      <c r="F418" s="6">
        <v>1591705400</v>
      </c>
      <c r="G418" s="9"/>
      <c r="H418" s="9">
        <v>1591705400</v>
      </c>
      <c r="I418" s="12">
        <v>366581</v>
      </c>
      <c r="J418" s="6">
        <v>1592071981</v>
      </c>
      <c r="K418" s="22">
        <v>0.705</v>
      </c>
      <c r="L418" s="10">
        <v>98.39</v>
      </c>
      <c r="M418" s="23"/>
      <c r="N418" s="12"/>
      <c r="O418" s="13">
        <v>27267099</v>
      </c>
      <c r="P418" s="6">
        <f t="shared" si="21"/>
        <v>1619339080</v>
      </c>
      <c r="Q418" s="7">
        <v>4588431.94</v>
      </c>
      <c r="R418" s="7">
        <v>0</v>
      </c>
      <c r="S418" s="14">
        <v>-17332.71</v>
      </c>
      <c r="T418" s="14">
        <f t="shared" si="22"/>
        <v>4571099.23</v>
      </c>
      <c r="U418" s="3"/>
      <c r="V418" s="24">
        <v>4571099.23</v>
      </c>
      <c r="W418" s="15">
        <v>529926.91</v>
      </c>
      <c r="X418" s="15">
        <v>198333.37</v>
      </c>
      <c r="Y418" s="25">
        <v>195183.67</v>
      </c>
      <c r="Z418" s="16">
        <v>2983040</v>
      </c>
      <c r="AA418" s="16"/>
      <c r="AB418" s="16"/>
      <c r="AC418" s="16">
        <v>2738000</v>
      </c>
      <c r="AD418" s="16"/>
      <c r="AE418" s="16"/>
      <c r="AF418" s="26">
        <v>11215583.18</v>
      </c>
      <c r="AG418" s="4">
        <v>14223300</v>
      </c>
      <c r="AH418" s="4">
        <v>0</v>
      </c>
      <c r="AI418" s="4">
        <v>134440200</v>
      </c>
      <c r="AJ418" s="4">
        <v>14599500</v>
      </c>
      <c r="AK418" s="4">
        <v>0</v>
      </c>
      <c r="AL418" s="4">
        <v>3837500</v>
      </c>
      <c r="AM418" s="5">
        <v>167100500</v>
      </c>
      <c r="AN418" s="17">
        <v>957000</v>
      </c>
      <c r="AO418" s="17">
        <v>934395.65</v>
      </c>
      <c r="AP418" s="17">
        <v>270000</v>
      </c>
      <c r="AQ418" s="27">
        <v>2161395.65</v>
      </c>
      <c r="AR418" s="4">
        <v>2250</v>
      </c>
      <c r="AS418" s="4">
        <v>18000</v>
      </c>
      <c r="AT418" s="4"/>
      <c r="AU418" s="4"/>
      <c r="AV418" s="4"/>
      <c r="AW418" s="4"/>
      <c r="AX418" s="4"/>
      <c r="AY418" s="4"/>
      <c r="AZ418" s="4"/>
      <c r="BA418" s="4"/>
      <c r="BB418" s="4"/>
      <c r="BC418" s="4"/>
      <c r="BD418" s="4"/>
      <c r="BE418" s="4"/>
      <c r="BF418" s="4"/>
      <c r="BG418" s="4"/>
      <c r="BH418" s="4"/>
      <c r="BI418" s="4"/>
      <c r="BJ418" s="4">
        <v>0</v>
      </c>
      <c r="BK418" s="4"/>
      <c r="BL418" s="17"/>
      <c r="BM418" s="4"/>
      <c r="BN418" s="3"/>
      <c r="BO418" s="3"/>
      <c r="BP418" s="18"/>
      <c r="BQ418" s="18"/>
      <c r="BR418" s="18"/>
      <c r="BS418" s="18">
        <v>0.012</v>
      </c>
      <c r="BT418" s="18">
        <v>0.187</v>
      </c>
      <c r="BU418" s="18">
        <v>0</v>
      </c>
      <c r="BV418" s="18">
        <v>0</v>
      </c>
      <c r="BW418" s="18">
        <v>0.172</v>
      </c>
      <c r="BX418" s="18">
        <v>0</v>
      </c>
      <c r="BY418" s="18">
        <v>0</v>
      </c>
      <c r="BZ418" s="18">
        <v>0.288</v>
      </c>
      <c r="CA418" s="19">
        <v>0.033</v>
      </c>
      <c r="CB418" s="18">
        <v>0.013000000000000001</v>
      </c>
      <c r="CC418" s="3"/>
      <c r="CD418" s="11"/>
      <c r="CE418" s="8"/>
    </row>
    <row r="419" spans="1:83" ht="17.25" customHeight="1">
      <c r="A419" s="20" t="s">
        <v>861</v>
      </c>
      <c r="B419" s="20" t="s">
        <v>862</v>
      </c>
      <c r="C419" s="20" t="s">
        <v>856</v>
      </c>
      <c r="D419" s="21">
        <v>1244229362</v>
      </c>
      <c r="E419" s="21">
        <v>405641930</v>
      </c>
      <c r="F419" s="6">
        <v>1649871292</v>
      </c>
      <c r="G419" s="9"/>
      <c r="H419" s="9">
        <v>1649871292</v>
      </c>
      <c r="I419" s="12">
        <v>402358</v>
      </c>
      <c r="J419" s="6">
        <v>1650273650</v>
      </c>
      <c r="K419" s="22">
        <v>1.0739999999999998</v>
      </c>
      <c r="L419" s="10">
        <v>80.57</v>
      </c>
      <c r="M419" s="23"/>
      <c r="N419" s="12"/>
      <c r="O419" s="13">
        <v>400994812</v>
      </c>
      <c r="P419" s="6">
        <f t="shared" si="21"/>
        <v>2051268462</v>
      </c>
      <c r="Q419" s="7">
        <v>5812313.08</v>
      </c>
      <c r="R419" s="7">
        <v>0</v>
      </c>
      <c r="S419" s="14">
        <v>-939.59</v>
      </c>
      <c r="T419" s="14">
        <f t="shared" si="22"/>
        <v>5811373.49</v>
      </c>
      <c r="U419" s="3"/>
      <c r="V419" s="24">
        <v>5811373.49</v>
      </c>
      <c r="W419" s="15"/>
      <c r="X419" s="15"/>
      <c r="Y419" s="25">
        <v>248179.45</v>
      </c>
      <c r="Z419" s="16">
        <v>1430146</v>
      </c>
      <c r="AA419" s="16">
        <v>4208513.18</v>
      </c>
      <c r="AB419" s="16"/>
      <c r="AC419" s="16">
        <v>5330077.95</v>
      </c>
      <c r="AD419" s="16"/>
      <c r="AE419" s="16">
        <v>680389</v>
      </c>
      <c r="AF419" s="26">
        <v>17708679.07</v>
      </c>
      <c r="AG419" s="4">
        <v>3206300</v>
      </c>
      <c r="AH419" s="4">
        <v>0</v>
      </c>
      <c r="AI419" s="4">
        <v>29880000</v>
      </c>
      <c r="AJ419" s="4">
        <v>12989908</v>
      </c>
      <c r="AK419" s="4">
        <v>0</v>
      </c>
      <c r="AL419" s="4">
        <v>6150000</v>
      </c>
      <c r="AM419" s="5">
        <v>52226208</v>
      </c>
      <c r="AN419" s="17">
        <v>1866000</v>
      </c>
      <c r="AO419" s="17">
        <v>971071</v>
      </c>
      <c r="AP419" s="17">
        <v>200000</v>
      </c>
      <c r="AQ419" s="27">
        <v>3037071</v>
      </c>
      <c r="AR419" s="4">
        <v>4250</v>
      </c>
      <c r="AS419" s="4">
        <v>20500</v>
      </c>
      <c r="AT419" s="4"/>
      <c r="AU419" s="4"/>
      <c r="AV419" s="4"/>
      <c r="AW419" s="4"/>
      <c r="AX419" s="4"/>
      <c r="AY419" s="4"/>
      <c r="AZ419" s="4"/>
      <c r="BA419" s="4"/>
      <c r="BB419" s="4"/>
      <c r="BC419" s="4"/>
      <c r="BD419" s="4"/>
      <c r="BE419" s="4"/>
      <c r="BF419" s="4"/>
      <c r="BG419" s="4"/>
      <c r="BH419" s="4"/>
      <c r="BI419" s="4"/>
      <c r="BJ419" s="4">
        <v>0</v>
      </c>
      <c r="BK419" s="4"/>
      <c r="BL419" s="17"/>
      <c r="BM419" s="4"/>
      <c r="BN419" s="3"/>
      <c r="BO419" s="3"/>
      <c r="BP419" s="18"/>
      <c r="BQ419" s="18"/>
      <c r="BR419" s="18"/>
      <c r="BS419" s="18">
        <v>0.016</v>
      </c>
      <c r="BT419" s="18">
        <v>0.087</v>
      </c>
      <c r="BU419" s="18">
        <v>0.255</v>
      </c>
      <c r="BV419" s="18">
        <v>0</v>
      </c>
      <c r="BW419" s="18">
        <v>0.323</v>
      </c>
      <c r="BX419" s="18">
        <v>0</v>
      </c>
      <c r="BY419" s="18">
        <v>0.041</v>
      </c>
      <c r="BZ419" s="18">
        <v>0.352</v>
      </c>
      <c r="CA419" s="19">
        <v>0</v>
      </c>
      <c r="CB419" s="18">
        <v>0</v>
      </c>
      <c r="CC419" s="3"/>
      <c r="CD419" s="11"/>
      <c r="CE419" s="8"/>
    </row>
    <row r="420" spans="1:83" ht="17.25" customHeight="1">
      <c r="A420" s="20" t="s">
        <v>863</v>
      </c>
      <c r="B420" s="20" t="s">
        <v>864</v>
      </c>
      <c r="C420" s="20" t="s">
        <v>856</v>
      </c>
      <c r="D420" s="21">
        <v>515447700</v>
      </c>
      <c r="E420" s="21">
        <v>503738100</v>
      </c>
      <c r="F420" s="6">
        <v>1019185800</v>
      </c>
      <c r="G420" s="9"/>
      <c r="H420" s="9">
        <v>1019185800</v>
      </c>
      <c r="I420" s="12">
        <v>784887</v>
      </c>
      <c r="J420" s="6">
        <v>1019970687</v>
      </c>
      <c r="K420" s="22">
        <v>1.69</v>
      </c>
      <c r="L420" s="10">
        <v>101.22</v>
      </c>
      <c r="M420" s="23"/>
      <c r="N420" s="12"/>
      <c r="O420" s="13">
        <v>-11600567</v>
      </c>
      <c r="P420" s="6">
        <f t="shared" si="21"/>
        <v>1008370120</v>
      </c>
      <c r="Q420" s="7">
        <v>2857238.31</v>
      </c>
      <c r="R420" s="7">
        <v>0</v>
      </c>
      <c r="S420" s="14">
        <v>-6556.81</v>
      </c>
      <c r="T420" s="14">
        <f t="shared" si="22"/>
        <v>2850681.5</v>
      </c>
      <c r="U420" s="3"/>
      <c r="V420" s="24">
        <v>2850681.5</v>
      </c>
      <c r="W420" s="15">
        <v>330475.07</v>
      </c>
      <c r="X420" s="15">
        <v>123698.02</v>
      </c>
      <c r="Y420" s="25">
        <v>121731.94</v>
      </c>
      <c r="Z420" s="16"/>
      <c r="AA420" s="16">
        <v>7459218.5</v>
      </c>
      <c r="AB420" s="16"/>
      <c r="AC420" s="16">
        <v>6344243.06</v>
      </c>
      <c r="AD420" s="16"/>
      <c r="AE420" s="16"/>
      <c r="AF420" s="26">
        <v>17230048.09</v>
      </c>
      <c r="AG420" s="4">
        <v>8709800</v>
      </c>
      <c r="AH420" s="4">
        <v>0</v>
      </c>
      <c r="AI420" s="4">
        <v>61661000</v>
      </c>
      <c r="AJ420" s="4">
        <v>3420400</v>
      </c>
      <c r="AK420" s="4">
        <v>0</v>
      </c>
      <c r="AL420" s="4">
        <v>9914700</v>
      </c>
      <c r="AM420" s="5">
        <v>83705900</v>
      </c>
      <c r="AN420" s="17">
        <v>1224750</v>
      </c>
      <c r="AO420" s="17">
        <v>1236163.59</v>
      </c>
      <c r="AP420" s="17">
        <v>505000</v>
      </c>
      <c r="AQ420" s="27">
        <v>2965913.59</v>
      </c>
      <c r="AR420" s="4">
        <v>23500</v>
      </c>
      <c r="AS420" s="4">
        <v>94750</v>
      </c>
      <c r="AT420" s="4"/>
      <c r="AU420" s="4"/>
      <c r="AV420" s="4"/>
      <c r="AW420" s="4"/>
      <c r="AX420" s="4"/>
      <c r="AY420" s="4"/>
      <c r="AZ420" s="4"/>
      <c r="BA420" s="4"/>
      <c r="BB420" s="4"/>
      <c r="BC420" s="4"/>
      <c r="BD420" s="4"/>
      <c r="BE420" s="4"/>
      <c r="BF420" s="4"/>
      <c r="BG420" s="4"/>
      <c r="BH420" s="4"/>
      <c r="BI420" s="4"/>
      <c r="BJ420" s="4">
        <v>0</v>
      </c>
      <c r="BK420" s="4"/>
      <c r="BL420" s="17"/>
      <c r="BM420" s="4"/>
      <c r="BN420" s="3"/>
      <c r="BO420" s="3"/>
      <c r="BP420" s="18"/>
      <c r="BQ420" s="18"/>
      <c r="BR420" s="18"/>
      <c r="BS420" s="18">
        <v>0.012</v>
      </c>
      <c r="BT420" s="18">
        <v>0</v>
      </c>
      <c r="BU420" s="18">
        <v>0.731</v>
      </c>
      <c r="BV420" s="18">
        <v>0</v>
      </c>
      <c r="BW420" s="18">
        <v>0.622</v>
      </c>
      <c r="BX420" s="18">
        <v>0</v>
      </c>
      <c r="BY420" s="18">
        <v>0</v>
      </c>
      <c r="BZ420" s="18">
        <v>0.28</v>
      </c>
      <c r="CA420" s="19">
        <v>0.033</v>
      </c>
      <c r="CB420" s="18">
        <v>0.012</v>
      </c>
      <c r="CC420" s="3"/>
      <c r="CD420" s="11"/>
      <c r="CE420" s="8"/>
    </row>
    <row r="421" spans="1:83" ht="17.25" customHeight="1">
      <c r="A421" s="20" t="s">
        <v>865</v>
      </c>
      <c r="B421" s="20" t="s">
        <v>866</v>
      </c>
      <c r="C421" s="20" t="s">
        <v>856</v>
      </c>
      <c r="D421" s="21">
        <v>2270418525</v>
      </c>
      <c r="E421" s="21">
        <v>2870329775</v>
      </c>
      <c r="F421" s="6">
        <v>5140748300</v>
      </c>
      <c r="G421" s="9"/>
      <c r="H421" s="9">
        <v>5140748300</v>
      </c>
      <c r="I421" s="12">
        <v>6397133</v>
      </c>
      <c r="J421" s="6">
        <v>5147145433</v>
      </c>
      <c r="K421" s="22">
        <v>1.813</v>
      </c>
      <c r="L421" s="10">
        <v>87.8</v>
      </c>
      <c r="M421" s="23"/>
      <c r="N421" s="12"/>
      <c r="O421" s="13">
        <v>720573654</v>
      </c>
      <c r="P421" s="6">
        <f t="shared" si="21"/>
        <v>5867719087</v>
      </c>
      <c r="Q421" s="7">
        <v>16626307.6</v>
      </c>
      <c r="R421" s="7">
        <v>0</v>
      </c>
      <c r="S421" s="14">
        <v>-98609.47</v>
      </c>
      <c r="T421" s="14">
        <f t="shared" si="22"/>
        <v>16527698.129999999</v>
      </c>
      <c r="U421" s="3"/>
      <c r="V421" s="24">
        <v>16527698.129999999</v>
      </c>
      <c r="W421" s="15">
        <v>1916091.08</v>
      </c>
      <c r="X421" s="15">
        <v>717021.88</v>
      </c>
      <c r="Y421" s="25">
        <v>705649.38</v>
      </c>
      <c r="Z421" s="16">
        <v>28348014</v>
      </c>
      <c r="AA421" s="16">
        <v>18896079.08</v>
      </c>
      <c r="AB421" s="16"/>
      <c r="AC421" s="16">
        <v>25917621.81</v>
      </c>
      <c r="AD421" s="16">
        <v>270233</v>
      </c>
      <c r="AE421" s="16"/>
      <c r="AF421" s="26">
        <v>93298408.36</v>
      </c>
      <c r="AG421" s="4">
        <v>95282400</v>
      </c>
      <c r="AH421" s="4">
        <v>0</v>
      </c>
      <c r="AI421" s="4">
        <v>1103687700</v>
      </c>
      <c r="AJ421" s="4">
        <v>31791700</v>
      </c>
      <c r="AK421" s="4">
        <v>262400</v>
      </c>
      <c r="AL421" s="4">
        <v>39598900</v>
      </c>
      <c r="AM421" s="5">
        <v>1270623100</v>
      </c>
      <c r="AN421" s="17">
        <v>1090000</v>
      </c>
      <c r="AO421" s="17">
        <v>9290800.21</v>
      </c>
      <c r="AP421" s="17">
        <v>2434000</v>
      </c>
      <c r="AQ421" s="27">
        <v>12814800.21</v>
      </c>
      <c r="AR421" s="4">
        <v>668625</v>
      </c>
      <c r="AS421" s="4">
        <v>1499500</v>
      </c>
      <c r="AT421" s="4"/>
      <c r="AU421" s="4"/>
      <c r="AV421" s="4"/>
      <c r="AW421" s="4"/>
      <c r="AX421" s="4"/>
      <c r="AY421" s="4"/>
      <c r="AZ421" s="4"/>
      <c r="BA421" s="4"/>
      <c r="BB421" s="4"/>
      <c r="BC421" s="4"/>
      <c r="BD421" s="4"/>
      <c r="BE421" s="4"/>
      <c r="BF421" s="4"/>
      <c r="BG421" s="4"/>
      <c r="BH421" s="4"/>
      <c r="BI421" s="4"/>
      <c r="BJ421" s="4">
        <v>0</v>
      </c>
      <c r="BK421" s="4"/>
      <c r="BL421" s="17"/>
      <c r="BM421" s="4"/>
      <c r="BN421" s="3"/>
      <c r="BO421" s="3"/>
      <c r="BP421" s="18"/>
      <c r="BQ421" s="18"/>
      <c r="BR421" s="18"/>
      <c r="BS421" s="18">
        <v>0.014</v>
      </c>
      <c r="BT421" s="18">
        <v>0.55</v>
      </c>
      <c r="BU421" s="18">
        <v>0.367</v>
      </c>
      <c r="BV421" s="18">
        <v>0</v>
      </c>
      <c r="BW421" s="18">
        <v>0.503</v>
      </c>
      <c r="BX421" s="18">
        <v>0.005</v>
      </c>
      <c r="BY421" s="18">
        <v>0</v>
      </c>
      <c r="BZ421" s="18">
        <v>0.322</v>
      </c>
      <c r="CA421" s="19">
        <v>0.038</v>
      </c>
      <c r="CB421" s="18">
        <v>0.014</v>
      </c>
      <c r="CC421" s="3"/>
      <c r="CD421" s="11"/>
      <c r="CE421" s="8"/>
    </row>
    <row r="422" spans="1:83" ht="17.25" customHeight="1">
      <c r="A422" s="20" t="s">
        <v>867</v>
      </c>
      <c r="B422" s="20" t="s">
        <v>868</v>
      </c>
      <c r="C422" s="20" t="s">
        <v>856</v>
      </c>
      <c r="D422" s="21">
        <v>5670542840</v>
      </c>
      <c r="E422" s="21">
        <v>4981832544</v>
      </c>
      <c r="F422" s="6">
        <v>10652375384</v>
      </c>
      <c r="G422" s="9"/>
      <c r="H422" s="9">
        <v>10652375384</v>
      </c>
      <c r="I422" s="12">
        <v>13068486</v>
      </c>
      <c r="J422" s="6">
        <v>10665443870</v>
      </c>
      <c r="K422" s="22">
        <v>1.946</v>
      </c>
      <c r="L422" s="10">
        <v>88.91</v>
      </c>
      <c r="M422" s="23"/>
      <c r="N422" s="12"/>
      <c r="O422" s="13">
        <v>1341668540</v>
      </c>
      <c r="P422" s="6">
        <f t="shared" si="21"/>
        <v>12007112410</v>
      </c>
      <c r="Q422" s="7">
        <v>34022409.97</v>
      </c>
      <c r="R422" s="7">
        <v>0</v>
      </c>
      <c r="S422" s="14">
        <v>-205004.78</v>
      </c>
      <c r="T422" s="14">
        <f t="shared" si="22"/>
        <v>33817405.19</v>
      </c>
      <c r="U422" s="3"/>
      <c r="V422" s="24">
        <v>33817405.19</v>
      </c>
      <c r="W422" s="15">
        <v>3920512.22</v>
      </c>
      <c r="X422" s="15">
        <v>1467088.28</v>
      </c>
      <c r="Y422" s="25">
        <v>1443813.99</v>
      </c>
      <c r="Z422" s="16">
        <v>97971715</v>
      </c>
      <c r="AA422" s="16"/>
      <c r="AB422" s="16"/>
      <c r="AC422" s="16">
        <v>67815396.75</v>
      </c>
      <c r="AD422" s="16">
        <v>1066544</v>
      </c>
      <c r="AE422" s="16"/>
      <c r="AF422" s="26">
        <v>207502475.43</v>
      </c>
      <c r="AG422" s="4">
        <v>146356200</v>
      </c>
      <c r="AH422" s="4">
        <v>2268100</v>
      </c>
      <c r="AI422" s="4">
        <v>385980800</v>
      </c>
      <c r="AJ422" s="4">
        <v>59084800</v>
      </c>
      <c r="AK422" s="4">
        <v>486800</v>
      </c>
      <c r="AL422" s="4">
        <v>121113700</v>
      </c>
      <c r="AM422" s="5">
        <v>715290400</v>
      </c>
      <c r="AN422" s="17">
        <v>4405239</v>
      </c>
      <c r="AO422" s="17">
        <v>11898715.41</v>
      </c>
      <c r="AP422" s="17">
        <v>2600000</v>
      </c>
      <c r="AQ422" s="27">
        <v>18903954.41</v>
      </c>
      <c r="AR422" s="4">
        <v>312750</v>
      </c>
      <c r="AS422" s="4">
        <v>973500</v>
      </c>
      <c r="AT422" s="4"/>
      <c r="AU422" s="4"/>
      <c r="AV422" s="4"/>
      <c r="AW422" s="4"/>
      <c r="AX422" s="4"/>
      <c r="AY422" s="4"/>
      <c r="AZ422" s="4"/>
      <c r="BA422" s="4"/>
      <c r="BB422" s="4"/>
      <c r="BC422" s="4"/>
      <c r="BD422" s="4"/>
      <c r="BE422" s="4"/>
      <c r="BF422" s="4"/>
      <c r="BG422" s="4"/>
      <c r="BH422" s="4"/>
      <c r="BI422" s="4"/>
      <c r="BJ422" s="4">
        <v>0</v>
      </c>
      <c r="BK422" s="4"/>
      <c r="BL422" s="17"/>
      <c r="BM422" s="4"/>
      <c r="BN422" s="3"/>
      <c r="BO422" s="3"/>
      <c r="BP422" s="18"/>
      <c r="BQ422" s="18"/>
      <c r="BR422" s="18"/>
      <c r="BS422" s="18">
        <v>0.014</v>
      </c>
      <c r="BT422" s="18">
        <v>0.918</v>
      </c>
      <c r="BU422" s="18">
        <v>0</v>
      </c>
      <c r="BV422" s="18">
        <v>0</v>
      </c>
      <c r="BW422" s="18">
        <v>0.636</v>
      </c>
      <c r="BX422" s="18">
        <v>0.01</v>
      </c>
      <c r="BY422" s="18">
        <v>0</v>
      </c>
      <c r="BZ422" s="18">
        <v>0.317</v>
      </c>
      <c r="CA422" s="19">
        <v>0.037</v>
      </c>
      <c r="CB422" s="18">
        <v>0.014</v>
      </c>
      <c r="CC422" s="3"/>
      <c r="CD422" s="11"/>
      <c r="CE422" s="8"/>
    </row>
    <row r="423" spans="1:83" ht="17.25" customHeight="1">
      <c r="A423" s="20" t="s">
        <v>869</v>
      </c>
      <c r="B423" s="20" t="s">
        <v>870</v>
      </c>
      <c r="C423" s="20" t="s">
        <v>856</v>
      </c>
      <c r="D423" s="21">
        <v>9740768050</v>
      </c>
      <c r="E423" s="21">
        <v>7209873410</v>
      </c>
      <c r="F423" s="6">
        <v>16950641460</v>
      </c>
      <c r="G423" s="9"/>
      <c r="H423" s="9">
        <v>16950641460</v>
      </c>
      <c r="I423" s="12">
        <v>35835600</v>
      </c>
      <c r="J423" s="6">
        <v>16986477060</v>
      </c>
      <c r="K423" s="22">
        <v>1.4509999999999998</v>
      </c>
      <c r="L423" s="10">
        <v>101.08</v>
      </c>
      <c r="M423" s="23"/>
      <c r="N423" s="12"/>
      <c r="O423" s="13">
        <v>-130013855</v>
      </c>
      <c r="P423" s="6">
        <f t="shared" si="21"/>
        <v>16856463205</v>
      </c>
      <c r="Q423" s="7">
        <v>47763149.22</v>
      </c>
      <c r="R423" s="7">
        <v>0</v>
      </c>
      <c r="S423" s="14">
        <v>-418917.22</v>
      </c>
      <c r="T423" s="14">
        <f t="shared" si="22"/>
        <v>47344232</v>
      </c>
      <c r="U423" s="3"/>
      <c r="V423" s="24">
        <v>47344232</v>
      </c>
      <c r="W423" s="15">
        <v>5488367.23</v>
      </c>
      <c r="X423" s="15">
        <v>2053178.72</v>
      </c>
      <c r="Y423" s="25">
        <v>2020603.36</v>
      </c>
      <c r="Z423" s="16"/>
      <c r="AA423" s="16">
        <v>125508850.32</v>
      </c>
      <c r="AB423" s="16"/>
      <c r="AC423" s="16">
        <v>61479907.99</v>
      </c>
      <c r="AD423" s="16">
        <v>2547971.56</v>
      </c>
      <c r="AE423" s="16"/>
      <c r="AF423" s="26">
        <v>246443111.18</v>
      </c>
      <c r="AG423" s="4">
        <v>305060000</v>
      </c>
      <c r="AH423" s="4">
        <v>3201400</v>
      </c>
      <c r="AI423" s="4">
        <v>475129600</v>
      </c>
      <c r="AJ423" s="4">
        <v>209354900</v>
      </c>
      <c r="AK423" s="4">
        <v>15516200</v>
      </c>
      <c r="AL423" s="4">
        <v>98089600</v>
      </c>
      <c r="AM423" s="5">
        <v>1106351700</v>
      </c>
      <c r="AN423" s="17">
        <v>11000000</v>
      </c>
      <c r="AO423" s="17">
        <v>19594044.1</v>
      </c>
      <c r="AP423" s="17">
        <v>6146402.49</v>
      </c>
      <c r="AQ423" s="27">
        <v>36740446.59</v>
      </c>
      <c r="AR423" s="4">
        <v>278250</v>
      </c>
      <c r="AS423" s="4">
        <v>1035500</v>
      </c>
      <c r="AT423" s="4"/>
      <c r="AU423" s="4"/>
      <c r="AV423" s="4"/>
      <c r="AW423" s="4"/>
      <c r="AX423" s="4"/>
      <c r="AY423" s="4"/>
      <c r="AZ423" s="4"/>
      <c r="BA423" s="4"/>
      <c r="BB423" s="4"/>
      <c r="BC423" s="4"/>
      <c r="BD423" s="4"/>
      <c r="BE423" s="4"/>
      <c r="BF423" s="4"/>
      <c r="BG423" s="4"/>
      <c r="BH423" s="4"/>
      <c r="BI423" s="4"/>
      <c r="BJ423" s="4">
        <v>0</v>
      </c>
      <c r="BK423" s="4"/>
      <c r="BL423" s="17"/>
      <c r="BM423" s="4"/>
      <c r="BN423" s="3"/>
      <c r="BO423" s="3"/>
      <c r="BP423" s="18"/>
      <c r="BQ423" s="18"/>
      <c r="BR423" s="18"/>
      <c r="BS423" s="18">
        <v>0.012</v>
      </c>
      <c r="BT423" s="18">
        <v>0</v>
      </c>
      <c r="BU423" s="18">
        <v>0.739</v>
      </c>
      <c r="BV423" s="18">
        <v>0</v>
      </c>
      <c r="BW423" s="18">
        <v>0.362</v>
      </c>
      <c r="BX423" s="18">
        <v>0.015</v>
      </c>
      <c r="BY423" s="18">
        <v>0</v>
      </c>
      <c r="BZ423" s="18">
        <v>0.279</v>
      </c>
      <c r="CA423" s="19">
        <v>0.032</v>
      </c>
      <c r="CB423" s="18">
        <v>0.012</v>
      </c>
      <c r="CC423" s="3"/>
      <c r="CD423" s="11"/>
      <c r="CE423" s="8"/>
    </row>
    <row r="424" spans="1:83" ht="17.25" customHeight="1">
      <c r="A424" s="20" t="s">
        <v>871</v>
      </c>
      <c r="B424" s="20" t="s">
        <v>872</v>
      </c>
      <c r="C424" s="20" t="s">
        <v>856</v>
      </c>
      <c r="D424" s="21">
        <v>162277900</v>
      </c>
      <c r="E424" s="21">
        <v>121312500</v>
      </c>
      <c r="F424" s="6">
        <v>283590400</v>
      </c>
      <c r="G424" s="9"/>
      <c r="H424" s="9">
        <v>283590400</v>
      </c>
      <c r="I424" s="12">
        <v>452190</v>
      </c>
      <c r="J424" s="6">
        <v>284042590</v>
      </c>
      <c r="K424" s="22">
        <v>1.7</v>
      </c>
      <c r="L424" s="10">
        <v>107.6</v>
      </c>
      <c r="M424" s="23"/>
      <c r="N424" s="12"/>
      <c r="O424" s="13">
        <v>-19763526</v>
      </c>
      <c r="P424" s="6">
        <f t="shared" si="21"/>
        <v>264279064</v>
      </c>
      <c r="Q424" s="7">
        <v>748840.38</v>
      </c>
      <c r="R424" s="7">
        <v>0</v>
      </c>
      <c r="S424" s="14">
        <v>-3542.06</v>
      </c>
      <c r="T424" s="14">
        <f t="shared" si="22"/>
        <v>745298.32</v>
      </c>
      <c r="U424" s="3"/>
      <c r="V424" s="24">
        <v>745298.32</v>
      </c>
      <c r="W424" s="15">
        <v>86404.49</v>
      </c>
      <c r="X424" s="15">
        <v>32336.78</v>
      </c>
      <c r="Y424" s="25">
        <v>31823.73</v>
      </c>
      <c r="Z424" s="16">
        <v>1689284</v>
      </c>
      <c r="AA424" s="16">
        <v>1355405.82</v>
      </c>
      <c r="AB424" s="16"/>
      <c r="AC424" s="16">
        <v>887700</v>
      </c>
      <c r="AD424" s="16"/>
      <c r="AE424" s="16"/>
      <c r="AF424" s="26">
        <v>4828253.14</v>
      </c>
      <c r="AG424" s="4">
        <v>2239000</v>
      </c>
      <c r="AH424" s="4">
        <v>0</v>
      </c>
      <c r="AI424" s="4">
        <v>32466500</v>
      </c>
      <c r="AJ424" s="4">
        <v>2893000</v>
      </c>
      <c r="AK424" s="4">
        <v>557500</v>
      </c>
      <c r="AL424" s="4">
        <v>3072000</v>
      </c>
      <c r="AM424" s="5">
        <v>41228000</v>
      </c>
      <c r="AN424" s="17">
        <v>330000</v>
      </c>
      <c r="AO424" s="17">
        <v>477300</v>
      </c>
      <c r="AP424" s="17">
        <v>200000</v>
      </c>
      <c r="AQ424" s="27">
        <v>1007300</v>
      </c>
      <c r="AR424" s="4">
        <v>4750</v>
      </c>
      <c r="AS424" s="4">
        <v>21250</v>
      </c>
      <c r="AT424" s="4"/>
      <c r="AU424" s="4"/>
      <c r="AV424" s="4"/>
      <c r="AW424" s="4"/>
      <c r="AX424" s="4"/>
      <c r="AY424" s="4"/>
      <c r="AZ424" s="4"/>
      <c r="BA424" s="4"/>
      <c r="BB424" s="4"/>
      <c r="BC424" s="4"/>
      <c r="BD424" s="4"/>
      <c r="BE424" s="4"/>
      <c r="BF424" s="4"/>
      <c r="BG424" s="4"/>
      <c r="BH424" s="4"/>
      <c r="BI424" s="4"/>
      <c r="BJ424" s="4">
        <v>0</v>
      </c>
      <c r="BK424" s="4"/>
      <c r="BL424" s="17"/>
      <c r="BM424" s="4"/>
      <c r="BN424" s="3"/>
      <c r="BO424" s="3"/>
      <c r="BP424" s="18"/>
      <c r="BQ424" s="18"/>
      <c r="BR424" s="18"/>
      <c r="BS424" s="18">
        <v>0.011</v>
      </c>
      <c r="BT424" s="18">
        <v>0.595</v>
      </c>
      <c r="BU424" s="18">
        <v>0.477</v>
      </c>
      <c r="BV424" s="18">
        <v>0</v>
      </c>
      <c r="BW424" s="18">
        <v>0.313</v>
      </c>
      <c r="BX424" s="18">
        <v>0</v>
      </c>
      <c r="BY424" s="18">
        <v>0</v>
      </c>
      <c r="BZ424" s="18">
        <v>0.262</v>
      </c>
      <c r="CA424" s="19">
        <v>0.03</v>
      </c>
      <c r="CB424" s="18">
        <v>0.012</v>
      </c>
      <c r="CC424" s="3"/>
      <c r="CD424" s="11"/>
      <c r="CE424" s="8"/>
    </row>
    <row r="425" spans="1:83" ht="17.25" customHeight="1">
      <c r="A425" s="20" t="s">
        <v>873</v>
      </c>
      <c r="B425" s="20" t="s">
        <v>874</v>
      </c>
      <c r="C425" s="20" t="s">
        <v>856</v>
      </c>
      <c r="D425" s="21">
        <v>883949700</v>
      </c>
      <c r="E425" s="21">
        <v>351924100</v>
      </c>
      <c r="F425" s="6">
        <v>1235873800</v>
      </c>
      <c r="G425" s="9"/>
      <c r="H425" s="9">
        <v>1235873800</v>
      </c>
      <c r="I425" s="12">
        <v>276149</v>
      </c>
      <c r="J425" s="6">
        <v>1236149949</v>
      </c>
      <c r="K425" s="22">
        <v>0.823</v>
      </c>
      <c r="L425" s="10">
        <v>91.54</v>
      </c>
      <c r="M425" s="23"/>
      <c r="N425" s="12"/>
      <c r="O425" s="13">
        <v>114628461</v>
      </c>
      <c r="P425" s="6">
        <f t="shared" si="21"/>
        <v>1350778410</v>
      </c>
      <c r="Q425" s="7">
        <v>3827459.53</v>
      </c>
      <c r="R425" s="7">
        <v>0</v>
      </c>
      <c r="S425" s="14">
        <v>-4741.48</v>
      </c>
      <c r="T425" s="14">
        <f t="shared" si="22"/>
        <v>3822718.05</v>
      </c>
      <c r="U425" s="3"/>
      <c r="V425" s="24">
        <v>3822718.05</v>
      </c>
      <c r="W425" s="15">
        <v>443150.76</v>
      </c>
      <c r="X425" s="15"/>
      <c r="Y425" s="25">
        <v>163242.54</v>
      </c>
      <c r="Z425" s="16"/>
      <c r="AA425" s="16">
        <v>2469708.12</v>
      </c>
      <c r="AB425" s="16">
        <v>516416.38</v>
      </c>
      <c r="AC425" s="16">
        <v>2753194.9</v>
      </c>
      <c r="AD425" s="16"/>
      <c r="AE425" s="16"/>
      <c r="AF425" s="26">
        <v>10168430.75</v>
      </c>
      <c r="AG425" s="4">
        <v>0</v>
      </c>
      <c r="AH425" s="4">
        <v>0</v>
      </c>
      <c r="AI425" s="4">
        <v>21587600</v>
      </c>
      <c r="AJ425" s="4">
        <v>19238900</v>
      </c>
      <c r="AK425" s="4">
        <v>0</v>
      </c>
      <c r="AL425" s="4">
        <v>1711200</v>
      </c>
      <c r="AM425" s="5">
        <v>42537700</v>
      </c>
      <c r="AN425" s="17">
        <v>600000</v>
      </c>
      <c r="AO425" s="17">
        <v>642499.13</v>
      </c>
      <c r="AP425" s="17">
        <v>52000</v>
      </c>
      <c r="AQ425" s="27">
        <v>1294499.13</v>
      </c>
      <c r="AR425" s="4">
        <v>1000</v>
      </c>
      <c r="AS425" s="4">
        <v>7250</v>
      </c>
      <c r="AT425" s="4"/>
      <c r="AU425" s="4"/>
      <c r="AV425" s="4"/>
      <c r="AW425" s="4"/>
      <c r="AX425" s="4"/>
      <c r="AY425" s="4"/>
      <c r="AZ425" s="4"/>
      <c r="BA425" s="4"/>
      <c r="BB425" s="4"/>
      <c r="BC425" s="4"/>
      <c r="BD425" s="4"/>
      <c r="BE425" s="4"/>
      <c r="BF425" s="4"/>
      <c r="BG425" s="4"/>
      <c r="BH425" s="4"/>
      <c r="BI425" s="4"/>
      <c r="BJ425" s="4">
        <v>0</v>
      </c>
      <c r="BK425" s="4"/>
      <c r="BL425" s="17"/>
      <c r="BM425" s="4"/>
      <c r="BN425" s="3"/>
      <c r="BO425" s="3"/>
      <c r="BP425" s="18"/>
      <c r="BQ425" s="18"/>
      <c r="BR425" s="18"/>
      <c r="BS425" s="18">
        <v>0.013</v>
      </c>
      <c r="BT425" s="18">
        <v>0</v>
      </c>
      <c r="BU425" s="18">
        <v>0.2</v>
      </c>
      <c r="BV425" s="18">
        <v>0.042</v>
      </c>
      <c r="BW425" s="18">
        <v>0.223</v>
      </c>
      <c r="BX425" s="18">
        <v>0</v>
      </c>
      <c r="BY425" s="18">
        <v>0</v>
      </c>
      <c r="BZ425" s="18">
        <v>0.309</v>
      </c>
      <c r="CA425" s="19">
        <v>0.036</v>
      </c>
      <c r="CB425" s="18">
        <v>0</v>
      </c>
      <c r="CC425" s="3"/>
      <c r="CD425" s="11"/>
      <c r="CE425" s="8"/>
    </row>
    <row r="426" spans="1:83" ht="17.25" customHeight="1">
      <c r="A426" s="20" t="s">
        <v>875</v>
      </c>
      <c r="B426" s="20" t="s">
        <v>876</v>
      </c>
      <c r="C426" s="20" t="s">
        <v>856</v>
      </c>
      <c r="D426" s="21">
        <v>229884400</v>
      </c>
      <c r="E426" s="21">
        <v>122317400</v>
      </c>
      <c r="F426" s="6">
        <v>352201800</v>
      </c>
      <c r="G426" s="9"/>
      <c r="H426" s="9">
        <v>352201800</v>
      </c>
      <c r="I426" s="12">
        <v>162649</v>
      </c>
      <c r="J426" s="6">
        <v>352364449</v>
      </c>
      <c r="K426" s="22">
        <v>1.68</v>
      </c>
      <c r="L426" s="10">
        <v>84.34</v>
      </c>
      <c r="M426" s="23"/>
      <c r="N426" s="12"/>
      <c r="O426" s="13">
        <v>65834822</v>
      </c>
      <c r="P426" s="6">
        <f t="shared" si="21"/>
        <v>418199271</v>
      </c>
      <c r="Q426" s="7">
        <v>1184976.58</v>
      </c>
      <c r="R426" s="7">
        <v>0</v>
      </c>
      <c r="S426" s="14">
        <v>-2887.78</v>
      </c>
      <c r="T426" s="14">
        <f t="shared" si="22"/>
        <v>1182088.8</v>
      </c>
      <c r="U426" s="3"/>
      <c r="V426" s="24">
        <v>1182088.8</v>
      </c>
      <c r="W426" s="15">
        <v>137038.05</v>
      </c>
      <c r="X426" s="15">
        <v>51293.43</v>
      </c>
      <c r="Y426" s="25">
        <v>50478.24</v>
      </c>
      <c r="Z426" s="16">
        <v>1718793</v>
      </c>
      <c r="AA426" s="16">
        <v>1228466.76</v>
      </c>
      <c r="AB426" s="16"/>
      <c r="AC426" s="16">
        <v>1548553.5</v>
      </c>
      <c r="AD426" s="16"/>
      <c r="AE426" s="16"/>
      <c r="AF426" s="26">
        <v>5916711.78</v>
      </c>
      <c r="AG426" s="4">
        <v>1691200</v>
      </c>
      <c r="AH426" s="4">
        <v>0</v>
      </c>
      <c r="AI426" s="4">
        <v>16938000</v>
      </c>
      <c r="AJ426" s="4">
        <v>1357400</v>
      </c>
      <c r="AK426" s="4">
        <v>0</v>
      </c>
      <c r="AL426" s="4">
        <v>2474000</v>
      </c>
      <c r="AM426" s="5">
        <v>22460600</v>
      </c>
      <c r="AN426" s="17">
        <v>299000</v>
      </c>
      <c r="AO426" s="17">
        <v>440412.05</v>
      </c>
      <c r="AP426" s="17">
        <v>118174.65</v>
      </c>
      <c r="AQ426" s="27">
        <v>857586.7000000001</v>
      </c>
      <c r="AR426" s="4">
        <v>3750</v>
      </c>
      <c r="AS426" s="4">
        <v>19000</v>
      </c>
      <c r="AT426" s="4"/>
      <c r="AU426" s="4"/>
      <c r="AV426" s="4"/>
      <c r="AW426" s="4"/>
      <c r="AX426" s="4"/>
      <c r="AY426" s="4"/>
      <c r="AZ426" s="4"/>
      <c r="BA426" s="4"/>
      <c r="BB426" s="4"/>
      <c r="BC426" s="4"/>
      <c r="BD426" s="4"/>
      <c r="BE426" s="4"/>
      <c r="BF426" s="4"/>
      <c r="BG426" s="4"/>
      <c r="BH426" s="4"/>
      <c r="BI426" s="4"/>
      <c r="BJ426" s="4">
        <v>0</v>
      </c>
      <c r="BK426" s="4"/>
      <c r="BL426" s="17"/>
      <c r="BM426" s="4"/>
      <c r="BN426" s="3"/>
      <c r="BO426" s="3"/>
      <c r="BP426" s="18"/>
      <c r="BQ426" s="18"/>
      <c r="BR426" s="18"/>
      <c r="BS426" s="18">
        <v>0.015</v>
      </c>
      <c r="BT426" s="18">
        <v>0.488</v>
      </c>
      <c r="BU426" s="18">
        <v>0.349</v>
      </c>
      <c r="BV426" s="18">
        <v>0</v>
      </c>
      <c r="BW426" s="18">
        <v>0.439</v>
      </c>
      <c r="BX426" s="18">
        <v>0</v>
      </c>
      <c r="BY426" s="18">
        <v>0</v>
      </c>
      <c r="BZ426" s="18">
        <v>0.335</v>
      </c>
      <c r="CA426" s="19">
        <v>0.039</v>
      </c>
      <c r="CB426" s="18">
        <v>0.015</v>
      </c>
      <c r="CC426" s="3"/>
      <c r="CD426" s="11"/>
      <c r="CE426" s="8"/>
    </row>
    <row r="427" spans="1:83" ht="17.25" customHeight="1">
      <c r="A427" s="20" t="s">
        <v>877</v>
      </c>
      <c r="B427" s="20" t="s">
        <v>878</v>
      </c>
      <c r="C427" s="20" t="s">
        <v>856</v>
      </c>
      <c r="D427" s="21">
        <v>2485818100</v>
      </c>
      <c r="E427" s="21">
        <v>4250068764</v>
      </c>
      <c r="F427" s="6">
        <v>6735886864</v>
      </c>
      <c r="G427" s="9"/>
      <c r="H427" s="9">
        <v>6735886864</v>
      </c>
      <c r="I427" s="12">
        <v>10937630</v>
      </c>
      <c r="J427" s="6">
        <v>6746824494</v>
      </c>
      <c r="K427" s="22">
        <v>1.9469999999999998</v>
      </c>
      <c r="L427" s="10">
        <v>97.59</v>
      </c>
      <c r="M427" s="23"/>
      <c r="N427" s="12"/>
      <c r="O427" s="13">
        <v>173764164</v>
      </c>
      <c r="P427" s="6">
        <f t="shared" si="21"/>
        <v>6920588658</v>
      </c>
      <c r="Q427" s="7">
        <v>19609636.06</v>
      </c>
      <c r="R427" s="7">
        <v>0</v>
      </c>
      <c r="S427" s="14">
        <v>-73436.19</v>
      </c>
      <c r="T427" s="14">
        <f t="shared" si="22"/>
        <v>19536199.869999997</v>
      </c>
      <c r="U427" s="3"/>
      <c r="V427" s="24">
        <v>19536199.869999997</v>
      </c>
      <c r="W427" s="15">
        <v>2264796.82</v>
      </c>
      <c r="X427" s="15">
        <v>847623.62</v>
      </c>
      <c r="Y427" s="25">
        <v>834157.77</v>
      </c>
      <c r="Z427" s="16">
        <v>78661566</v>
      </c>
      <c r="AA427" s="16"/>
      <c r="AB427" s="16"/>
      <c r="AC427" s="16">
        <v>27842738.31</v>
      </c>
      <c r="AD427" s="16">
        <v>1349364.9</v>
      </c>
      <c r="AE427" s="16"/>
      <c r="AF427" s="26">
        <v>131336447.29</v>
      </c>
      <c r="AG427" s="4">
        <v>221905000</v>
      </c>
      <c r="AH427" s="4">
        <v>254100</v>
      </c>
      <c r="AI427" s="4">
        <v>210440600</v>
      </c>
      <c r="AJ427" s="4">
        <v>33994300</v>
      </c>
      <c r="AK427" s="4">
        <v>578200</v>
      </c>
      <c r="AL427" s="4">
        <v>34963000</v>
      </c>
      <c r="AM427" s="5">
        <v>502135200</v>
      </c>
      <c r="AN427" s="17">
        <v>2400000</v>
      </c>
      <c r="AO427" s="17">
        <v>6581491.28</v>
      </c>
      <c r="AP427" s="17">
        <v>1900000</v>
      </c>
      <c r="AQ427" s="27">
        <v>10881491.280000001</v>
      </c>
      <c r="AR427" s="4">
        <v>76500</v>
      </c>
      <c r="AS427" s="4">
        <v>467500</v>
      </c>
      <c r="AT427" s="4"/>
      <c r="AU427" s="4"/>
      <c r="AV427" s="4"/>
      <c r="AW427" s="4"/>
      <c r="AX427" s="4"/>
      <c r="AY427" s="4"/>
      <c r="AZ427" s="4"/>
      <c r="BA427" s="4"/>
      <c r="BB427" s="4"/>
      <c r="BC427" s="4"/>
      <c r="BD427" s="4"/>
      <c r="BE427" s="4"/>
      <c r="BF427" s="4"/>
      <c r="BG427" s="4"/>
      <c r="BH427" s="4"/>
      <c r="BI427" s="4"/>
      <c r="BJ427" s="4">
        <v>0</v>
      </c>
      <c r="BK427" s="4"/>
      <c r="BL427" s="17"/>
      <c r="BM427" s="4"/>
      <c r="BN427" s="3"/>
      <c r="BO427" s="3"/>
      <c r="BP427" s="18"/>
      <c r="BQ427" s="18"/>
      <c r="BR427" s="18"/>
      <c r="BS427" s="18">
        <v>0.012</v>
      </c>
      <c r="BT427" s="18">
        <v>1.166</v>
      </c>
      <c r="BU427" s="18">
        <v>0</v>
      </c>
      <c r="BV427" s="18">
        <v>0</v>
      </c>
      <c r="BW427" s="18">
        <v>0.412</v>
      </c>
      <c r="BX427" s="18">
        <v>0.02</v>
      </c>
      <c r="BY427" s="18">
        <v>0</v>
      </c>
      <c r="BZ427" s="18">
        <v>0.29</v>
      </c>
      <c r="CA427" s="19">
        <v>0.034</v>
      </c>
      <c r="CB427" s="18">
        <v>0.013</v>
      </c>
      <c r="CC427" s="3"/>
      <c r="CD427" s="11"/>
      <c r="CE427" s="8"/>
    </row>
    <row r="428" spans="1:83" ht="17.25" customHeight="1">
      <c r="A428" s="20" t="s">
        <v>879</v>
      </c>
      <c r="B428" s="20" t="s">
        <v>880</v>
      </c>
      <c r="C428" s="20" t="s">
        <v>856</v>
      </c>
      <c r="D428" s="21">
        <v>2177020600</v>
      </c>
      <c r="E428" s="21">
        <v>2138486300</v>
      </c>
      <c r="F428" s="6">
        <v>4315506900</v>
      </c>
      <c r="G428" s="9"/>
      <c r="H428" s="9">
        <v>4315506900</v>
      </c>
      <c r="I428" s="12">
        <v>7164737</v>
      </c>
      <c r="J428" s="6">
        <v>4322671637</v>
      </c>
      <c r="K428" s="22">
        <v>1.468</v>
      </c>
      <c r="L428" s="10">
        <v>101.77</v>
      </c>
      <c r="M428" s="23"/>
      <c r="N428" s="12"/>
      <c r="O428" s="13">
        <v>-72217661</v>
      </c>
      <c r="P428" s="6">
        <f t="shared" si="21"/>
        <v>4250453976</v>
      </c>
      <c r="Q428" s="7">
        <v>12043752.3</v>
      </c>
      <c r="R428" s="7">
        <v>0</v>
      </c>
      <c r="S428" s="14">
        <v>-28659.73</v>
      </c>
      <c r="T428" s="14">
        <f t="shared" si="22"/>
        <v>12015092.57</v>
      </c>
      <c r="U428" s="3"/>
      <c r="V428" s="24">
        <v>12015092.57</v>
      </c>
      <c r="W428" s="15">
        <v>1392861.62</v>
      </c>
      <c r="X428" s="15">
        <v>521336.11</v>
      </c>
      <c r="Y428" s="25">
        <v>513046.16</v>
      </c>
      <c r="Z428" s="16">
        <v>40041801</v>
      </c>
      <c r="AA428" s="16"/>
      <c r="AB428" s="16"/>
      <c r="AC428" s="16">
        <v>8953889.04</v>
      </c>
      <c r="AD428" s="16"/>
      <c r="AE428" s="16"/>
      <c r="AF428" s="26">
        <v>63438026.5</v>
      </c>
      <c r="AG428" s="4">
        <v>99073300</v>
      </c>
      <c r="AH428" s="4">
        <v>0</v>
      </c>
      <c r="AI428" s="4">
        <v>132314700</v>
      </c>
      <c r="AJ428" s="4">
        <v>36357700</v>
      </c>
      <c r="AK428" s="4">
        <v>997000</v>
      </c>
      <c r="AL428" s="4">
        <v>65070400</v>
      </c>
      <c r="AM428" s="5">
        <v>333813100</v>
      </c>
      <c r="AN428" s="17">
        <v>3800000</v>
      </c>
      <c r="AO428" s="17">
        <v>12647667.21</v>
      </c>
      <c r="AP428" s="17">
        <v>525000</v>
      </c>
      <c r="AQ428" s="27">
        <v>16972667.21</v>
      </c>
      <c r="AR428" s="4">
        <v>143500</v>
      </c>
      <c r="AS428" s="4">
        <v>392000</v>
      </c>
      <c r="AT428" s="4"/>
      <c r="AU428" s="4"/>
      <c r="AV428" s="4"/>
      <c r="AW428" s="4"/>
      <c r="AX428" s="4"/>
      <c r="AY428" s="4"/>
      <c r="AZ428" s="4"/>
      <c r="BA428" s="4"/>
      <c r="BB428" s="4"/>
      <c r="BC428" s="4"/>
      <c r="BD428" s="4"/>
      <c r="BE428" s="4"/>
      <c r="BF428" s="4"/>
      <c r="BG428" s="4"/>
      <c r="BH428" s="4"/>
      <c r="BI428" s="4"/>
      <c r="BJ428" s="4">
        <v>0</v>
      </c>
      <c r="BK428" s="4"/>
      <c r="BL428" s="17"/>
      <c r="BM428" s="4"/>
      <c r="BN428" s="3"/>
      <c r="BO428" s="3"/>
      <c r="BP428" s="18"/>
      <c r="BQ428" s="18"/>
      <c r="BR428" s="18"/>
      <c r="BS428" s="18">
        <v>0.012</v>
      </c>
      <c r="BT428" s="18">
        <v>0.926</v>
      </c>
      <c r="BU428" s="18">
        <v>0</v>
      </c>
      <c r="BV428" s="18">
        <v>0</v>
      </c>
      <c r="BW428" s="18">
        <v>0.207</v>
      </c>
      <c r="BX428" s="18">
        <v>0</v>
      </c>
      <c r="BY428" s="18">
        <v>0</v>
      </c>
      <c r="BZ428" s="18">
        <v>0.278</v>
      </c>
      <c r="CA428" s="19">
        <v>0.033</v>
      </c>
      <c r="CB428" s="18">
        <v>0.012</v>
      </c>
      <c r="CC428" s="3"/>
      <c r="CD428" s="11"/>
      <c r="CE428" s="8"/>
    </row>
    <row r="429" spans="1:83" ht="17.25" customHeight="1">
      <c r="A429" s="20" t="s">
        <v>881</v>
      </c>
      <c r="B429" s="20" t="s">
        <v>882</v>
      </c>
      <c r="C429" s="20" t="s">
        <v>856</v>
      </c>
      <c r="D429" s="21">
        <v>93818800</v>
      </c>
      <c r="E429" s="21">
        <v>94863980</v>
      </c>
      <c r="F429" s="6">
        <v>188682780</v>
      </c>
      <c r="G429" s="9"/>
      <c r="H429" s="9">
        <v>188682780</v>
      </c>
      <c r="I429" s="12">
        <v>1794590</v>
      </c>
      <c r="J429" s="6">
        <v>190477370</v>
      </c>
      <c r="K429" s="22">
        <v>1.978</v>
      </c>
      <c r="L429" s="10">
        <v>99.49</v>
      </c>
      <c r="M429" s="23"/>
      <c r="N429" s="12"/>
      <c r="O429" s="13">
        <v>1503243</v>
      </c>
      <c r="P429" s="6">
        <f t="shared" si="21"/>
        <v>191980613</v>
      </c>
      <c r="Q429" s="7">
        <v>543981.18</v>
      </c>
      <c r="R429" s="7">
        <v>0</v>
      </c>
      <c r="S429" s="14">
        <v>-213.94</v>
      </c>
      <c r="T429" s="14">
        <f t="shared" si="22"/>
        <v>543767.2400000001</v>
      </c>
      <c r="U429" s="3"/>
      <c r="V429" s="24">
        <v>543767.2400000001</v>
      </c>
      <c r="W429" s="15">
        <v>63036.31</v>
      </c>
      <c r="X429" s="15">
        <v>23597.43</v>
      </c>
      <c r="Y429" s="25">
        <v>23221.85</v>
      </c>
      <c r="Z429" s="16">
        <v>1137714</v>
      </c>
      <c r="AA429" s="16"/>
      <c r="AB429" s="16"/>
      <c r="AC429" s="16">
        <v>1975292.19</v>
      </c>
      <c r="AD429" s="16"/>
      <c r="AE429" s="16"/>
      <c r="AF429" s="26">
        <v>3766629.02</v>
      </c>
      <c r="AG429" s="4">
        <v>7323400</v>
      </c>
      <c r="AH429" s="4">
        <v>0</v>
      </c>
      <c r="AI429" s="4">
        <v>35102700</v>
      </c>
      <c r="AJ429" s="4">
        <v>11782900</v>
      </c>
      <c r="AK429" s="4">
        <v>84300</v>
      </c>
      <c r="AL429" s="4">
        <v>4279600</v>
      </c>
      <c r="AM429" s="5">
        <v>58572900</v>
      </c>
      <c r="AN429" s="17">
        <v>545500</v>
      </c>
      <c r="AO429" s="17">
        <v>1050465.48</v>
      </c>
      <c r="AP429" s="17">
        <v>95000</v>
      </c>
      <c r="AQ429" s="27">
        <v>1690965.48</v>
      </c>
      <c r="AR429" s="4">
        <v>5250</v>
      </c>
      <c r="AS429" s="4">
        <v>17000</v>
      </c>
      <c r="AT429" s="4"/>
      <c r="AU429" s="4"/>
      <c r="AV429" s="4"/>
      <c r="AW429" s="4"/>
      <c r="AX429" s="4"/>
      <c r="AY429" s="4"/>
      <c r="AZ429" s="4"/>
      <c r="BA429" s="4"/>
      <c r="BB429" s="4"/>
      <c r="BC429" s="4"/>
      <c r="BD429" s="4"/>
      <c r="BE429" s="4"/>
      <c r="BF429" s="4"/>
      <c r="BG429" s="4"/>
      <c r="BH429" s="4"/>
      <c r="BI429" s="4"/>
      <c r="BJ429" s="4">
        <v>0</v>
      </c>
      <c r="BK429" s="4"/>
      <c r="BL429" s="17">
        <v>9077</v>
      </c>
      <c r="BM429" s="4"/>
      <c r="BN429" s="3"/>
      <c r="BO429" s="3"/>
      <c r="BP429" s="18"/>
      <c r="BQ429" s="18"/>
      <c r="BR429" s="18"/>
      <c r="BS429" s="18">
        <v>0.012</v>
      </c>
      <c r="BT429" s="18">
        <v>0.597</v>
      </c>
      <c r="BU429" s="18">
        <v>0</v>
      </c>
      <c r="BV429" s="18">
        <v>0</v>
      </c>
      <c r="BW429" s="18">
        <v>1.037</v>
      </c>
      <c r="BX429" s="18">
        <v>0</v>
      </c>
      <c r="BY429" s="18">
        <v>0</v>
      </c>
      <c r="BZ429" s="18">
        <v>0.286</v>
      </c>
      <c r="CA429" s="19">
        <v>0.034</v>
      </c>
      <c r="CB429" s="18">
        <v>0.012</v>
      </c>
      <c r="CC429" s="3"/>
      <c r="CD429" s="11"/>
      <c r="CE429" s="8"/>
    </row>
    <row r="430" spans="1:83" ht="17.25" customHeight="1">
      <c r="A430" s="20" t="s">
        <v>883</v>
      </c>
      <c r="B430" s="20" t="s">
        <v>884</v>
      </c>
      <c r="C430" s="20" t="s">
        <v>856</v>
      </c>
      <c r="D430" s="21">
        <v>2729457500</v>
      </c>
      <c r="E430" s="21">
        <v>3643193500</v>
      </c>
      <c r="F430" s="6">
        <v>6372651000</v>
      </c>
      <c r="G430" s="9">
        <v>425200</v>
      </c>
      <c r="H430" s="9">
        <v>6372225800</v>
      </c>
      <c r="I430" s="12">
        <v>12896952</v>
      </c>
      <c r="J430" s="6">
        <v>6385122752</v>
      </c>
      <c r="K430" s="22">
        <v>2.2199999999999998</v>
      </c>
      <c r="L430" s="10">
        <v>79.57</v>
      </c>
      <c r="M430" s="23"/>
      <c r="N430" s="12"/>
      <c r="O430" s="13">
        <v>1673317424</v>
      </c>
      <c r="P430" s="6">
        <f t="shared" si="21"/>
        <v>8058440176</v>
      </c>
      <c r="Q430" s="7">
        <v>22833762.69</v>
      </c>
      <c r="R430" s="7">
        <v>0</v>
      </c>
      <c r="S430" s="14">
        <v>-531528.67</v>
      </c>
      <c r="T430" s="14">
        <f t="shared" si="22"/>
        <v>22302234.02</v>
      </c>
      <c r="U430" s="3"/>
      <c r="V430" s="24">
        <v>22302234.02</v>
      </c>
      <c r="W430" s="15">
        <v>2585841.47</v>
      </c>
      <c r="X430" s="15">
        <v>966135.52</v>
      </c>
      <c r="Y430" s="25">
        <v>951072.6</v>
      </c>
      <c r="Z430" s="16">
        <v>71105078</v>
      </c>
      <c r="AA430" s="16"/>
      <c r="AB430" s="16"/>
      <c r="AC430" s="16">
        <v>43796462</v>
      </c>
      <c r="AD430" s="16"/>
      <c r="AE430" s="16"/>
      <c r="AF430" s="26">
        <v>141706823.61</v>
      </c>
      <c r="AG430" s="4">
        <v>68999800</v>
      </c>
      <c r="AH430" s="4">
        <v>299440700</v>
      </c>
      <c r="AI430" s="4">
        <v>394885800</v>
      </c>
      <c r="AJ430" s="4">
        <v>185382500</v>
      </c>
      <c r="AK430" s="4">
        <v>7547700</v>
      </c>
      <c r="AL430" s="4">
        <v>182020600</v>
      </c>
      <c r="AM430" s="5">
        <v>1138277100</v>
      </c>
      <c r="AN430" s="17">
        <v>5973250</v>
      </c>
      <c r="AO430" s="17">
        <v>13575859</v>
      </c>
      <c r="AP430" s="17">
        <v>4500000</v>
      </c>
      <c r="AQ430" s="27">
        <v>24049109</v>
      </c>
      <c r="AR430" s="4">
        <v>194500</v>
      </c>
      <c r="AS430" s="4">
        <v>584500</v>
      </c>
      <c r="AT430" s="4"/>
      <c r="AU430" s="4">
        <v>425200</v>
      </c>
      <c r="AV430" s="4"/>
      <c r="AW430" s="4"/>
      <c r="AX430" s="4"/>
      <c r="AY430" s="4"/>
      <c r="AZ430" s="4"/>
      <c r="BA430" s="4"/>
      <c r="BB430" s="4"/>
      <c r="BC430" s="4"/>
      <c r="BD430" s="4"/>
      <c r="BE430" s="4"/>
      <c r="BF430" s="4"/>
      <c r="BG430" s="4"/>
      <c r="BH430" s="4"/>
      <c r="BI430" s="4"/>
      <c r="BJ430" s="4">
        <v>425200</v>
      </c>
      <c r="BK430" s="4"/>
      <c r="BL430" s="17"/>
      <c r="BM430" s="4"/>
      <c r="BN430" s="3"/>
      <c r="BO430" s="3"/>
      <c r="BP430" s="18"/>
      <c r="BQ430" s="18"/>
      <c r="BR430" s="18"/>
      <c r="BS430" s="18">
        <v>0.015</v>
      </c>
      <c r="BT430" s="18">
        <v>1.114</v>
      </c>
      <c r="BU430" s="18">
        <v>0</v>
      </c>
      <c r="BV430" s="18">
        <v>0</v>
      </c>
      <c r="BW430" s="18">
        <v>0.686</v>
      </c>
      <c r="BX430" s="18">
        <v>0</v>
      </c>
      <c r="BY430" s="18">
        <v>0</v>
      </c>
      <c r="BZ430" s="18">
        <v>0.349</v>
      </c>
      <c r="CA430" s="19">
        <v>0.04</v>
      </c>
      <c r="CB430" s="18">
        <v>0.016</v>
      </c>
      <c r="CC430" s="3"/>
      <c r="CD430" s="11"/>
      <c r="CE430" s="8"/>
    </row>
    <row r="431" spans="1:83" ht="17.25" customHeight="1">
      <c r="A431" s="20" t="s">
        <v>885</v>
      </c>
      <c r="B431" s="20" t="s">
        <v>886</v>
      </c>
      <c r="C431" s="20" t="s">
        <v>856</v>
      </c>
      <c r="D431" s="21">
        <v>1415127200</v>
      </c>
      <c r="E431" s="21">
        <v>448926060</v>
      </c>
      <c r="F431" s="6">
        <v>1864053260</v>
      </c>
      <c r="G431" s="9"/>
      <c r="H431" s="9">
        <v>1864053260</v>
      </c>
      <c r="I431" s="12">
        <v>1727706</v>
      </c>
      <c r="J431" s="6">
        <v>1865780966</v>
      </c>
      <c r="K431" s="22">
        <v>0.886</v>
      </c>
      <c r="L431" s="10">
        <v>81.07</v>
      </c>
      <c r="M431" s="23"/>
      <c r="N431" s="12"/>
      <c r="O431" s="13">
        <v>436842101</v>
      </c>
      <c r="P431" s="6">
        <f t="shared" si="21"/>
        <v>2302623067</v>
      </c>
      <c r="Q431" s="7">
        <v>6524531.74</v>
      </c>
      <c r="R431" s="7">
        <v>0</v>
      </c>
      <c r="S431" s="14">
        <v>-2242.87</v>
      </c>
      <c r="T431" s="14">
        <f t="shared" si="22"/>
        <v>6522288.87</v>
      </c>
      <c r="U431" s="3"/>
      <c r="V431" s="24">
        <v>6522288.87</v>
      </c>
      <c r="W431" s="15">
        <v>756096.84</v>
      </c>
      <c r="X431" s="15">
        <v>283043.09</v>
      </c>
      <c r="Y431" s="25">
        <v>278537.97</v>
      </c>
      <c r="Z431" s="16">
        <v>3682492</v>
      </c>
      <c r="AA431" s="16"/>
      <c r="AB431" s="16"/>
      <c r="AC431" s="16">
        <v>4999896.31</v>
      </c>
      <c r="AD431" s="16"/>
      <c r="AE431" s="16"/>
      <c r="AF431" s="26">
        <v>16522355.079999998</v>
      </c>
      <c r="AG431" s="4">
        <v>3994800</v>
      </c>
      <c r="AH431" s="4">
        <v>0</v>
      </c>
      <c r="AI431" s="4">
        <v>25617100</v>
      </c>
      <c r="AJ431" s="4">
        <v>9026200</v>
      </c>
      <c r="AK431" s="4">
        <v>0</v>
      </c>
      <c r="AL431" s="4">
        <v>2933600</v>
      </c>
      <c r="AM431" s="5">
        <v>41571700</v>
      </c>
      <c r="AN431" s="17">
        <v>668000</v>
      </c>
      <c r="AO431" s="17">
        <v>1354275.9</v>
      </c>
      <c r="AP431" s="17">
        <v>386000</v>
      </c>
      <c r="AQ431" s="27">
        <v>2408275.9</v>
      </c>
      <c r="AR431" s="4">
        <v>7000</v>
      </c>
      <c r="AS431" s="4">
        <v>54000</v>
      </c>
      <c r="AT431" s="4"/>
      <c r="AU431" s="4"/>
      <c r="AV431" s="4"/>
      <c r="AW431" s="4"/>
      <c r="AX431" s="4"/>
      <c r="AY431" s="4"/>
      <c r="AZ431" s="4"/>
      <c r="BA431" s="4"/>
      <c r="BB431" s="4"/>
      <c r="BC431" s="4"/>
      <c r="BD431" s="4"/>
      <c r="BE431" s="4"/>
      <c r="BF431" s="4"/>
      <c r="BG431" s="4"/>
      <c r="BH431" s="4"/>
      <c r="BI431" s="4"/>
      <c r="BJ431" s="4">
        <v>0</v>
      </c>
      <c r="BK431" s="4"/>
      <c r="BL431" s="17"/>
      <c r="BM431" s="4"/>
      <c r="BN431" s="3"/>
      <c r="BO431" s="3"/>
      <c r="BP431" s="18"/>
      <c r="BQ431" s="18"/>
      <c r="BR431" s="18"/>
      <c r="BS431" s="18">
        <v>0.015</v>
      </c>
      <c r="BT431" s="18">
        <v>0.197</v>
      </c>
      <c r="BU431" s="18">
        <v>0</v>
      </c>
      <c r="BV431" s="18">
        <v>0</v>
      </c>
      <c r="BW431" s="18">
        <v>0.268</v>
      </c>
      <c r="BX431" s="18">
        <v>0</v>
      </c>
      <c r="BY431" s="18">
        <v>0</v>
      </c>
      <c r="BZ431" s="18">
        <v>0.35</v>
      </c>
      <c r="CA431" s="19">
        <v>0.041</v>
      </c>
      <c r="CB431" s="18">
        <v>0.015</v>
      </c>
      <c r="CC431" s="3"/>
      <c r="CD431" s="11"/>
      <c r="CE431" s="8"/>
    </row>
    <row r="432" spans="1:83" ht="17.25" customHeight="1">
      <c r="A432" s="20" t="s">
        <v>887</v>
      </c>
      <c r="B432" s="20" t="s">
        <v>888</v>
      </c>
      <c r="C432" s="20" t="s">
        <v>856</v>
      </c>
      <c r="D432" s="21">
        <v>1461679057</v>
      </c>
      <c r="E432" s="21">
        <v>1488209912</v>
      </c>
      <c r="F432" s="6">
        <v>2949888969</v>
      </c>
      <c r="G432" s="9"/>
      <c r="H432" s="9">
        <v>2949888969</v>
      </c>
      <c r="I432" s="12">
        <v>5955862</v>
      </c>
      <c r="J432" s="6">
        <v>2955844831</v>
      </c>
      <c r="K432" s="22">
        <v>1.68</v>
      </c>
      <c r="L432" s="10">
        <v>103.17</v>
      </c>
      <c r="M432" s="23"/>
      <c r="N432" s="12"/>
      <c r="O432" s="13">
        <v>-89252213</v>
      </c>
      <c r="P432" s="6">
        <f t="shared" si="21"/>
        <v>2866592618</v>
      </c>
      <c r="Q432" s="7">
        <v>8122551.53</v>
      </c>
      <c r="R432" s="7">
        <v>0</v>
      </c>
      <c r="S432" s="14">
        <v>-76301.03</v>
      </c>
      <c r="T432" s="14">
        <f t="shared" si="22"/>
        <v>8046250.5</v>
      </c>
      <c r="U432" s="3"/>
      <c r="V432" s="24">
        <v>8046250.5</v>
      </c>
      <c r="W432" s="15">
        <v>932750.62</v>
      </c>
      <c r="X432" s="15">
        <v>348932.97</v>
      </c>
      <c r="Y432" s="25">
        <v>343402.09</v>
      </c>
      <c r="Z432" s="16">
        <v>11712286</v>
      </c>
      <c r="AA432" s="16">
        <v>12981678.96</v>
      </c>
      <c r="AB432" s="16"/>
      <c r="AC432" s="16">
        <v>14996530</v>
      </c>
      <c r="AD432" s="16">
        <v>295584</v>
      </c>
      <c r="AE432" s="16"/>
      <c r="AF432" s="26">
        <v>49657415.14</v>
      </c>
      <c r="AG432" s="4">
        <v>44413500</v>
      </c>
      <c r="AH432" s="4">
        <v>0</v>
      </c>
      <c r="AI432" s="4">
        <v>101484300</v>
      </c>
      <c r="AJ432" s="4">
        <v>16962551</v>
      </c>
      <c r="AK432" s="4">
        <v>0</v>
      </c>
      <c r="AL432" s="4">
        <v>37115911</v>
      </c>
      <c r="AM432" s="5">
        <v>199976262</v>
      </c>
      <c r="AN432" s="17">
        <v>920000</v>
      </c>
      <c r="AO432" s="17">
        <v>3259245</v>
      </c>
      <c r="AP432" s="17">
        <v>234927</v>
      </c>
      <c r="AQ432" s="27">
        <v>4414172</v>
      </c>
      <c r="AR432" s="4">
        <v>76000</v>
      </c>
      <c r="AS432" s="4">
        <v>334500</v>
      </c>
      <c r="AT432" s="4"/>
      <c r="AU432" s="4"/>
      <c r="AV432" s="4"/>
      <c r="AW432" s="4"/>
      <c r="AX432" s="4"/>
      <c r="AY432" s="4"/>
      <c r="AZ432" s="4"/>
      <c r="BA432" s="4"/>
      <c r="BB432" s="4"/>
      <c r="BC432" s="4"/>
      <c r="BD432" s="4"/>
      <c r="BE432" s="4"/>
      <c r="BF432" s="4"/>
      <c r="BG432" s="4"/>
      <c r="BH432" s="4"/>
      <c r="BI432" s="4"/>
      <c r="BJ432" s="4">
        <v>0</v>
      </c>
      <c r="BK432" s="4"/>
      <c r="BL432" s="17"/>
      <c r="BM432" s="4"/>
      <c r="BN432" s="3"/>
      <c r="BO432" s="3"/>
      <c r="BP432" s="18"/>
      <c r="BQ432" s="18"/>
      <c r="BR432" s="18"/>
      <c r="BS432" s="18">
        <v>0.012</v>
      </c>
      <c r="BT432" s="18">
        <v>0.396</v>
      </c>
      <c r="BU432" s="18">
        <v>0.439</v>
      </c>
      <c r="BV432" s="18">
        <v>0</v>
      </c>
      <c r="BW432" s="18">
        <v>0.507</v>
      </c>
      <c r="BX432" s="18">
        <v>0.01</v>
      </c>
      <c r="BY432" s="18">
        <v>0</v>
      </c>
      <c r="BZ432" s="18">
        <v>0.272</v>
      </c>
      <c r="CA432" s="19">
        <v>0.032</v>
      </c>
      <c r="CB432" s="18">
        <v>0.012</v>
      </c>
      <c r="CC432" s="3"/>
      <c r="CD432" s="11"/>
      <c r="CE432" s="8"/>
    </row>
    <row r="433" spans="1:83" ht="17.25" customHeight="1">
      <c r="A433" s="20" t="s">
        <v>889</v>
      </c>
      <c r="B433" s="20" t="s">
        <v>890</v>
      </c>
      <c r="C433" s="20" t="s">
        <v>856</v>
      </c>
      <c r="D433" s="21">
        <v>5672697100</v>
      </c>
      <c r="E433" s="21">
        <v>1860528200</v>
      </c>
      <c r="F433" s="6">
        <v>7533225300</v>
      </c>
      <c r="G433" s="9"/>
      <c r="H433" s="9">
        <v>7533225300</v>
      </c>
      <c r="I433" s="12">
        <v>1868455</v>
      </c>
      <c r="J433" s="6">
        <v>7535093755</v>
      </c>
      <c r="K433" s="22">
        <v>0.864</v>
      </c>
      <c r="L433" s="10">
        <v>87.1</v>
      </c>
      <c r="M433" s="23"/>
      <c r="N433" s="12"/>
      <c r="O433" s="13">
        <v>1119391607</v>
      </c>
      <c r="P433" s="6">
        <f t="shared" si="21"/>
        <v>8654485362</v>
      </c>
      <c r="Q433" s="7">
        <v>24522669.48</v>
      </c>
      <c r="R433" s="7">
        <v>0</v>
      </c>
      <c r="S433" s="14">
        <v>-5890.77</v>
      </c>
      <c r="T433" s="14">
        <f t="shared" si="22"/>
        <v>24516778.71</v>
      </c>
      <c r="U433" s="3"/>
      <c r="V433" s="24">
        <v>24516778.71</v>
      </c>
      <c r="W433" s="15">
        <v>2842104.42</v>
      </c>
      <c r="X433" s="15"/>
      <c r="Y433" s="25">
        <v>1047005.7</v>
      </c>
      <c r="Z433" s="16"/>
      <c r="AA433" s="16">
        <v>16452390.59</v>
      </c>
      <c r="AB433" s="16">
        <v>3312096.06</v>
      </c>
      <c r="AC433" s="16">
        <v>16900197.97</v>
      </c>
      <c r="AD433" s="16"/>
      <c r="AE433" s="16"/>
      <c r="AF433" s="26">
        <v>65070573.45</v>
      </c>
      <c r="AG433" s="4">
        <v>0</v>
      </c>
      <c r="AH433" s="4">
        <v>5525000</v>
      </c>
      <c r="AI433" s="4">
        <v>60802800</v>
      </c>
      <c r="AJ433" s="4">
        <v>24009200</v>
      </c>
      <c r="AK433" s="4">
        <v>0</v>
      </c>
      <c r="AL433" s="4">
        <v>3456400</v>
      </c>
      <c r="AM433" s="5">
        <v>93793400</v>
      </c>
      <c r="AN433" s="17">
        <v>1500000</v>
      </c>
      <c r="AO433" s="17">
        <v>4329367.81</v>
      </c>
      <c r="AP433" s="17">
        <v>587989.08</v>
      </c>
      <c r="AQ433" s="27">
        <v>6417356.89</v>
      </c>
      <c r="AR433" s="4">
        <v>7750</v>
      </c>
      <c r="AS433" s="4">
        <v>83750</v>
      </c>
      <c r="AT433" s="4"/>
      <c r="AU433" s="4"/>
      <c r="AV433" s="4"/>
      <c r="AW433" s="4"/>
      <c r="AX433" s="4"/>
      <c r="AY433" s="4"/>
      <c r="AZ433" s="4"/>
      <c r="BA433" s="4"/>
      <c r="BB433" s="4"/>
      <c r="BC433" s="4"/>
      <c r="BD433" s="4"/>
      <c r="BE433" s="4"/>
      <c r="BF433" s="4"/>
      <c r="BG433" s="4"/>
      <c r="BH433" s="4"/>
      <c r="BI433" s="4"/>
      <c r="BJ433" s="4">
        <v>0</v>
      </c>
      <c r="BK433" s="4"/>
      <c r="BL433" s="17"/>
      <c r="BM433" s="4"/>
      <c r="BN433" s="3"/>
      <c r="BO433" s="3"/>
      <c r="BP433" s="18"/>
      <c r="BQ433" s="18"/>
      <c r="BR433" s="18"/>
      <c r="BS433" s="18">
        <v>0.014</v>
      </c>
      <c r="BT433" s="18">
        <v>0</v>
      </c>
      <c r="BU433" s="18">
        <v>0.218</v>
      </c>
      <c r="BV433" s="18">
        <v>0.044</v>
      </c>
      <c r="BW433" s="18">
        <v>0.224</v>
      </c>
      <c r="BX433" s="18">
        <v>0</v>
      </c>
      <c r="BY433" s="18">
        <v>0</v>
      </c>
      <c r="BZ433" s="18">
        <v>0.326</v>
      </c>
      <c r="CA433" s="19">
        <v>0.038</v>
      </c>
      <c r="CB433" s="18">
        <v>0</v>
      </c>
      <c r="CC433" s="3"/>
      <c r="CD433" s="11"/>
      <c r="CE433" s="8"/>
    </row>
    <row r="434" spans="1:83" ht="17.25" customHeight="1">
      <c r="A434" s="20" t="s">
        <v>891</v>
      </c>
      <c r="B434" s="20" t="s">
        <v>892</v>
      </c>
      <c r="C434" s="20" t="s">
        <v>856</v>
      </c>
      <c r="D434" s="21">
        <v>1552149300</v>
      </c>
      <c r="E434" s="21">
        <v>2520741594</v>
      </c>
      <c r="F434" s="6">
        <v>4072890894</v>
      </c>
      <c r="G434" s="9"/>
      <c r="H434" s="9">
        <v>4072890894</v>
      </c>
      <c r="I434" s="12">
        <v>6468926</v>
      </c>
      <c r="J434" s="6">
        <v>4079359820</v>
      </c>
      <c r="K434" s="22">
        <v>1.857</v>
      </c>
      <c r="L434" s="10">
        <v>95.05</v>
      </c>
      <c r="M434" s="23"/>
      <c r="N434" s="12"/>
      <c r="O434" s="13">
        <v>214566739</v>
      </c>
      <c r="P434" s="6">
        <f t="shared" si="21"/>
        <v>4293926559</v>
      </c>
      <c r="Q434" s="7">
        <v>12166932.79</v>
      </c>
      <c r="R434" s="7">
        <v>0</v>
      </c>
      <c r="S434" s="14">
        <v>-49596.8</v>
      </c>
      <c r="T434" s="14">
        <f t="shared" si="22"/>
        <v>12117335.989999998</v>
      </c>
      <c r="U434" s="3"/>
      <c r="V434" s="24">
        <v>12117335.989999998</v>
      </c>
      <c r="W434" s="15">
        <v>1404687.55</v>
      </c>
      <c r="X434" s="15">
        <v>525679.84</v>
      </c>
      <c r="Y434" s="25">
        <v>517322.49</v>
      </c>
      <c r="Z434" s="16">
        <v>40192733.63</v>
      </c>
      <c r="AA434" s="16"/>
      <c r="AB434" s="16"/>
      <c r="AC434" s="16">
        <v>20579849</v>
      </c>
      <c r="AD434" s="16">
        <v>407936</v>
      </c>
      <c r="AE434" s="16"/>
      <c r="AF434" s="26">
        <v>75745544.5</v>
      </c>
      <c r="AG434" s="4">
        <v>70215800</v>
      </c>
      <c r="AH434" s="4">
        <v>0</v>
      </c>
      <c r="AI434" s="4">
        <v>867125500</v>
      </c>
      <c r="AJ434" s="4">
        <v>49288000</v>
      </c>
      <c r="AK434" s="4">
        <v>2385100</v>
      </c>
      <c r="AL434" s="4">
        <v>55868772</v>
      </c>
      <c r="AM434" s="5">
        <v>1044883172</v>
      </c>
      <c r="AN434" s="17">
        <v>780000</v>
      </c>
      <c r="AO434" s="17">
        <v>8326066.6</v>
      </c>
      <c r="AP434" s="17">
        <v>980000</v>
      </c>
      <c r="AQ434" s="27">
        <v>10086066.6</v>
      </c>
      <c r="AR434" s="4">
        <v>715250</v>
      </c>
      <c r="AS434" s="4">
        <v>1449500</v>
      </c>
      <c r="AT434" s="4"/>
      <c r="AU434" s="4"/>
      <c r="AV434" s="4"/>
      <c r="AW434" s="4"/>
      <c r="AX434" s="4"/>
      <c r="AY434" s="4"/>
      <c r="AZ434" s="4"/>
      <c r="BA434" s="4"/>
      <c r="BB434" s="4"/>
      <c r="BC434" s="4"/>
      <c r="BD434" s="4"/>
      <c r="BE434" s="4"/>
      <c r="BF434" s="4"/>
      <c r="BG434" s="4"/>
      <c r="BH434" s="4"/>
      <c r="BI434" s="4"/>
      <c r="BJ434" s="4">
        <v>0</v>
      </c>
      <c r="BK434" s="4"/>
      <c r="BL434" s="17"/>
      <c r="BM434" s="4"/>
      <c r="BN434" s="3"/>
      <c r="BO434" s="3"/>
      <c r="BP434" s="18"/>
      <c r="BQ434" s="18"/>
      <c r="BR434" s="18"/>
      <c r="BS434" s="18">
        <v>0.013</v>
      </c>
      <c r="BT434" s="18">
        <v>0.985</v>
      </c>
      <c r="BU434" s="18">
        <v>0</v>
      </c>
      <c r="BV434" s="18">
        <v>0</v>
      </c>
      <c r="BW434" s="18">
        <v>0.504</v>
      </c>
      <c r="BX434" s="18">
        <v>0.01</v>
      </c>
      <c r="BY434" s="18">
        <v>0</v>
      </c>
      <c r="BZ434" s="18">
        <v>0.297</v>
      </c>
      <c r="CA434" s="19">
        <v>0.035</v>
      </c>
      <c r="CB434" s="18">
        <v>0.013</v>
      </c>
      <c r="CC434" s="3"/>
      <c r="CD434" s="11"/>
      <c r="CE434" s="8"/>
    </row>
    <row r="435" spans="1:83" ht="17.25" customHeight="1">
      <c r="A435" s="20" t="s">
        <v>893</v>
      </c>
      <c r="B435" s="20" t="s">
        <v>894</v>
      </c>
      <c r="C435" s="20" t="s">
        <v>856</v>
      </c>
      <c r="D435" s="21">
        <v>1175860200</v>
      </c>
      <c r="E435" s="21">
        <v>441361500</v>
      </c>
      <c r="F435" s="6">
        <v>1617221700</v>
      </c>
      <c r="G435" s="9"/>
      <c r="H435" s="9">
        <v>1617221700</v>
      </c>
      <c r="I435" s="12">
        <v>147197</v>
      </c>
      <c r="J435" s="6">
        <v>1617368897</v>
      </c>
      <c r="K435" s="22">
        <v>0.539</v>
      </c>
      <c r="L435" s="10">
        <v>95.85</v>
      </c>
      <c r="M435" s="23"/>
      <c r="N435" s="12"/>
      <c r="O435" s="13">
        <v>70243817</v>
      </c>
      <c r="P435" s="6">
        <f t="shared" si="21"/>
        <v>1687612714</v>
      </c>
      <c r="Q435" s="7">
        <v>4781886.74</v>
      </c>
      <c r="R435" s="7">
        <v>0</v>
      </c>
      <c r="S435" s="14">
        <v>-18020.43</v>
      </c>
      <c r="T435" s="14">
        <f t="shared" si="22"/>
        <v>4763866.3100000005</v>
      </c>
      <c r="U435" s="3"/>
      <c r="V435" s="24">
        <v>4763866.3100000005</v>
      </c>
      <c r="W435" s="15">
        <v>552270.11</v>
      </c>
      <c r="X435" s="15">
        <v>206693.82</v>
      </c>
      <c r="Y435" s="25">
        <v>203410.78</v>
      </c>
      <c r="Z435" s="16">
        <v>65371.72</v>
      </c>
      <c r="AA435" s="16"/>
      <c r="AB435" s="16"/>
      <c r="AC435" s="16">
        <v>2920355.73</v>
      </c>
      <c r="AD435" s="16"/>
      <c r="AE435" s="16"/>
      <c r="AF435" s="26">
        <v>8711968.47</v>
      </c>
      <c r="AG435" s="4">
        <v>0</v>
      </c>
      <c r="AH435" s="4">
        <v>0</v>
      </c>
      <c r="AI435" s="4">
        <v>14455100</v>
      </c>
      <c r="AJ435" s="4">
        <v>2363600</v>
      </c>
      <c r="AK435" s="4">
        <v>0</v>
      </c>
      <c r="AL435" s="4">
        <v>0</v>
      </c>
      <c r="AM435" s="5">
        <v>16818700</v>
      </c>
      <c r="AN435" s="17">
        <v>618254</v>
      </c>
      <c r="AO435" s="17">
        <v>496808.93</v>
      </c>
      <c r="AP435" s="17">
        <v>20000</v>
      </c>
      <c r="AQ435" s="27">
        <v>1135062.93</v>
      </c>
      <c r="AR435" s="4">
        <v>250</v>
      </c>
      <c r="AS435" s="4">
        <v>6000</v>
      </c>
      <c r="AT435" s="4"/>
      <c r="AU435" s="4"/>
      <c r="AV435" s="4"/>
      <c r="AW435" s="4"/>
      <c r="AX435" s="4"/>
      <c r="AY435" s="4"/>
      <c r="AZ435" s="4"/>
      <c r="BA435" s="4"/>
      <c r="BB435" s="4"/>
      <c r="BC435" s="4"/>
      <c r="BD435" s="4"/>
      <c r="BE435" s="4"/>
      <c r="BF435" s="4"/>
      <c r="BG435" s="4"/>
      <c r="BH435" s="4"/>
      <c r="BI435" s="4"/>
      <c r="BJ435" s="4">
        <v>0</v>
      </c>
      <c r="BK435" s="4"/>
      <c r="BL435" s="17"/>
      <c r="BM435" s="4"/>
      <c r="BN435" s="3"/>
      <c r="BO435" s="3"/>
      <c r="BP435" s="18"/>
      <c r="BQ435" s="18"/>
      <c r="BR435" s="18"/>
      <c r="BS435" s="18">
        <v>0.012</v>
      </c>
      <c r="BT435" s="18">
        <v>0.004</v>
      </c>
      <c r="BU435" s="18">
        <v>0</v>
      </c>
      <c r="BV435" s="18">
        <v>0</v>
      </c>
      <c r="BW435" s="18">
        <v>0.181</v>
      </c>
      <c r="BX435" s="18">
        <v>0</v>
      </c>
      <c r="BY435" s="18">
        <v>0</v>
      </c>
      <c r="BZ435" s="18">
        <v>0.295</v>
      </c>
      <c r="CA435" s="19">
        <v>0.034</v>
      </c>
      <c r="CB435" s="18">
        <v>0.013</v>
      </c>
      <c r="CC435" s="3"/>
      <c r="CD435" s="11"/>
      <c r="CE435" s="8"/>
    </row>
    <row r="436" spans="1:83" ht="17.25" customHeight="1">
      <c r="A436" s="20" t="s">
        <v>895</v>
      </c>
      <c r="B436" s="20" t="s">
        <v>743</v>
      </c>
      <c r="C436" s="20" t="s">
        <v>856</v>
      </c>
      <c r="D436" s="21">
        <v>680344100</v>
      </c>
      <c r="E436" s="21">
        <v>688032700</v>
      </c>
      <c r="F436" s="6">
        <v>1368376800</v>
      </c>
      <c r="G436" s="9">
        <v>64500</v>
      </c>
      <c r="H436" s="9">
        <v>1368312300</v>
      </c>
      <c r="I436" s="12">
        <v>1437224</v>
      </c>
      <c r="J436" s="6">
        <v>1369749524</v>
      </c>
      <c r="K436" s="22">
        <v>1.549</v>
      </c>
      <c r="L436" s="10">
        <v>92.91</v>
      </c>
      <c r="M436" s="23"/>
      <c r="N436" s="12"/>
      <c r="O436" s="13">
        <v>105322338</v>
      </c>
      <c r="P436" s="6">
        <f t="shared" si="21"/>
        <v>1475071862</v>
      </c>
      <c r="Q436" s="7">
        <v>4179688.77</v>
      </c>
      <c r="R436" s="7">
        <v>0</v>
      </c>
      <c r="S436" s="14">
        <v>-9285.37</v>
      </c>
      <c r="T436" s="14">
        <f t="shared" si="22"/>
        <v>4170403.4</v>
      </c>
      <c r="U436" s="3"/>
      <c r="V436" s="24">
        <v>4170403.4</v>
      </c>
      <c r="W436" s="15">
        <v>483461.26</v>
      </c>
      <c r="X436" s="15">
        <v>180959.05</v>
      </c>
      <c r="Y436" s="25">
        <v>178081.81</v>
      </c>
      <c r="Z436" s="16">
        <v>10018551</v>
      </c>
      <c r="AA436" s="16"/>
      <c r="AB436" s="16"/>
      <c r="AC436" s="16">
        <v>5767498.57</v>
      </c>
      <c r="AD436" s="16">
        <v>410924.86</v>
      </c>
      <c r="AE436" s="16"/>
      <c r="AF436" s="26">
        <v>21209879.95</v>
      </c>
      <c r="AG436" s="4">
        <v>14001100</v>
      </c>
      <c r="AH436" s="4">
        <v>0</v>
      </c>
      <c r="AI436" s="4">
        <v>51930500</v>
      </c>
      <c r="AJ436" s="4">
        <v>3575700</v>
      </c>
      <c r="AK436" s="4">
        <v>3121300</v>
      </c>
      <c r="AL436" s="4">
        <v>24933100</v>
      </c>
      <c r="AM436" s="5">
        <v>97561700</v>
      </c>
      <c r="AN436" s="17">
        <v>2295181</v>
      </c>
      <c r="AO436" s="17">
        <v>1592555.82</v>
      </c>
      <c r="AP436" s="17">
        <v>260000</v>
      </c>
      <c r="AQ436" s="27">
        <v>4147736.8200000003</v>
      </c>
      <c r="AR436" s="4">
        <v>25000</v>
      </c>
      <c r="AS436" s="4">
        <v>147750</v>
      </c>
      <c r="AT436" s="4"/>
      <c r="AU436" s="4"/>
      <c r="AV436" s="4"/>
      <c r="AW436" s="4"/>
      <c r="AX436" s="4">
        <v>14500</v>
      </c>
      <c r="AY436" s="4"/>
      <c r="AZ436" s="4"/>
      <c r="BA436" s="4"/>
      <c r="BB436" s="4"/>
      <c r="BC436" s="4"/>
      <c r="BD436" s="4">
        <v>50000</v>
      </c>
      <c r="BE436" s="4"/>
      <c r="BF436" s="4"/>
      <c r="BG436" s="4"/>
      <c r="BH436" s="4"/>
      <c r="BI436" s="4"/>
      <c r="BJ436" s="4">
        <v>64500</v>
      </c>
      <c r="BK436" s="4"/>
      <c r="BL436" s="17"/>
      <c r="BM436" s="4"/>
      <c r="BN436" s="3"/>
      <c r="BO436" s="3"/>
      <c r="BP436" s="18"/>
      <c r="BQ436" s="18"/>
      <c r="BR436" s="18"/>
      <c r="BS436" s="18">
        <v>0.013</v>
      </c>
      <c r="BT436" s="18">
        <v>0.731</v>
      </c>
      <c r="BU436" s="18">
        <v>0</v>
      </c>
      <c r="BV436" s="18">
        <v>0</v>
      </c>
      <c r="BW436" s="18">
        <v>0.421</v>
      </c>
      <c r="BX436" s="18">
        <v>0.03</v>
      </c>
      <c r="BY436" s="18">
        <v>0</v>
      </c>
      <c r="BZ436" s="18">
        <v>0.304</v>
      </c>
      <c r="CA436" s="19">
        <v>0.036000000000000004</v>
      </c>
      <c r="CB436" s="18">
        <v>0.013999999999999999</v>
      </c>
      <c r="CC436" s="3"/>
      <c r="CD436" s="11"/>
      <c r="CE436" s="8"/>
    </row>
    <row r="437" spans="1:83" ht="17.25" customHeight="1">
      <c r="A437" s="20" t="s">
        <v>896</v>
      </c>
      <c r="B437" s="20" t="s">
        <v>897</v>
      </c>
      <c r="C437" s="20" t="s">
        <v>856</v>
      </c>
      <c r="D437" s="21">
        <v>142796000</v>
      </c>
      <c r="E437" s="21">
        <v>119464800</v>
      </c>
      <c r="F437" s="6">
        <v>262260800</v>
      </c>
      <c r="G437" s="9"/>
      <c r="H437" s="9">
        <v>262260800</v>
      </c>
      <c r="I437" s="12">
        <v>153416</v>
      </c>
      <c r="J437" s="6">
        <v>262414216</v>
      </c>
      <c r="K437" s="22">
        <v>1.9689999999999999</v>
      </c>
      <c r="L437" s="10">
        <v>93.14</v>
      </c>
      <c r="M437" s="23"/>
      <c r="N437" s="12"/>
      <c r="O437" s="13">
        <v>19484283</v>
      </c>
      <c r="P437" s="6">
        <f t="shared" si="21"/>
        <v>281898499</v>
      </c>
      <c r="Q437" s="7">
        <v>798765.43</v>
      </c>
      <c r="R437" s="7">
        <v>0</v>
      </c>
      <c r="S437" s="14">
        <v>-1235.48</v>
      </c>
      <c r="T437" s="14">
        <f t="shared" si="22"/>
        <v>797529.9500000001</v>
      </c>
      <c r="U437" s="3"/>
      <c r="V437" s="24">
        <v>797529.9500000001</v>
      </c>
      <c r="W437" s="15">
        <v>92455.38</v>
      </c>
      <c r="X437" s="15">
        <v>34607.95</v>
      </c>
      <c r="Y437" s="25">
        <v>34057.58</v>
      </c>
      <c r="Z437" s="16">
        <v>1585561</v>
      </c>
      <c r="AA437" s="16">
        <v>955156.8</v>
      </c>
      <c r="AB437" s="16"/>
      <c r="AC437" s="16">
        <v>1666172.17</v>
      </c>
      <c r="AD437" s="16"/>
      <c r="AE437" s="16"/>
      <c r="AF437" s="26">
        <v>5165540.83</v>
      </c>
      <c r="AG437" s="4">
        <v>2831700</v>
      </c>
      <c r="AH437" s="4">
        <v>0</v>
      </c>
      <c r="AI437" s="4">
        <v>7017200</v>
      </c>
      <c r="AJ437" s="4">
        <v>0</v>
      </c>
      <c r="AK437" s="4">
        <v>0</v>
      </c>
      <c r="AL437" s="4">
        <v>2183600</v>
      </c>
      <c r="AM437" s="5">
        <v>12032500</v>
      </c>
      <c r="AN437" s="17">
        <v>400000</v>
      </c>
      <c r="AO437" s="17">
        <v>511239</v>
      </c>
      <c r="AP437" s="17">
        <v>195000</v>
      </c>
      <c r="AQ437" s="27">
        <v>1106239</v>
      </c>
      <c r="AR437" s="4">
        <v>7500</v>
      </c>
      <c r="AS437" s="4">
        <v>24250</v>
      </c>
      <c r="AT437" s="4"/>
      <c r="AU437" s="4"/>
      <c r="AV437" s="4"/>
      <c r="AW437" s="4"/>
      <c r="AX437" s="4"/>
      <c r="AY437" s="4"/>
      <c r="AZ437" s="4"/>
      <c r="BA437" s="4"/>
      <c r="BB437" s="4"/>
      <c r="BC437" s="4"/>
      <c r="BD437" s="4"/>
      <c r="BE437" s="4"/>
      <c r="BF437" s="4"/>
      <c r="BG437" s="4"/>
      <c r="BH437" s="4"/>
      <c r="BI437" s="4"/>
      <c r="BJ437" s="4">
        <v>0</v>
      </c>
      <c r="BK437" s="4"/>
      <c r="BL437" s="17"/>
      <c r="BM437" s="4"/>
      <c r="BN437" s="3"/>
      <c r="BO437" s="3"/>
      <c r="BP437" s="18"/>
      <c r="BQ437" s="18"/>
      <c r="BR437" s="18"/>
      <c r="BS437" s="18">
        <v>0.013</v>
      </c>
      <c r="BT437" s="18">
        <v>0.604</v>
      </c>
      <c r="BU437" s="18">
        <v>0.364</v>
      </c>
      <c r="BV437" s="18">
        <v>0</v>
      </c>
      <c r="BW437" s="18">
        <v>0.635</v>
      </c>
      <c r="BX437" s="18">
        <v>0</v>
      </c>
      <c r="BY437" s="18">
        <v>0</v>
      </c>
      <c r="BZ437" s="18">
        <v>0.304</v>
      </c>
      <c r="CA437" s="19">
        <v>0.036000000000000004</v>
      </c>
      <c r="CB437" s="18">
        <v>0.013</v>
      </c>
      <c r="CC437" s="3"/>
      <c r="CD437" s="11"/>
      <c r="CE437" s="8"/>
    </row>
    <row r="438" spans="1:83" ht="17.25" customHeight="1">
      <c r="A438" s="20" t="s">
        <v>898</v>
      </c>
      <c r="B438" s="20" t="s">
        <v>899</v>
      </c>
      <c r="C438" s="20" t="s">
        <v>856</v>
      </c>
      <c r="D438" s="21">
        <v>159160000</v>
      </c>
      <c r="E438" s="21">
        <v>143038800</v>
      </c>
      <c r="F438" s="6">
        <v>302198800</v>
      </c>
      <c r="G438" s="9"/>
      <c r="H438" s="9">
        <v>302198800</v>
      </c>
      <c r="I438" s="12">
        <v>159428</v>
      </c>
      <c r="J438" s="6">
        <v>302358228</v>
      </c>
      <c r="K438" s="22">
        <v>1.63</v>
      </c>
      <c r="L438" s="10">
        <v>94.15</v>
      </c>
      <c r="M438" s="23"/>
      <c r="N438" s="12"/>
      <c r="O438" s="13">
        <v>18982753</v>
      </c>
      <c r="P438" s="6">
        <f t="shared" si="21"/>
        <v>321340981</v>
      </c>
      <c r="Q438" s="7">
        <v>910526.55</v>
      </c>
      <c r="R438" s="7">
        <v>0</v>
      </c>
      <c r="S438" s="14">
        <v>-3764.45</v>
      </c>
      <c r="T438" s="14">
        <f t="shared" si="22"/>
        <v>906762.1000000001</v>
      </c>
      <c r="U438" s="3"/>
      <c r="V438" s="24">
        <v>906762.1000000001</v>
      </c>
      <c r="W438" s="15">
        <v>105114.41</v>
      </c>
      <c r="X438" s="15">
        <v>39336.91</v>
      </c>
      <c r="Y438" s="25">
        <v>38711.19</v>
      </c>
      <c r="Z438" s="16"/>
      <c r="AA438" s="16">
        <v>2373234.9</v>
      </c>
      <c r="AB438" s="16"/>
      <c r="AC438" s="16">
        <v>1464379.03</v>
      </c>
      <c r="AD438" s="16"/>
      <c r="AE438" s="16"/>
      <c r="AF438" s="26">
        <v>4927538.54</v>
      </c>
      <c r="AG438" s="4">
        <v>5088600</v>
      </c>
      <c r="AH438" s="4">
        <v>0</v>
      </c>
      <c r="AI438" s="4">
        <v>10512900</v>
      </c>
      <c r="AJ438" s="4">
        <v>699400</v>
      </c>
      <c r="AK438" s="4">
        <v>0</v>
      </c>
      <c r="AL438" s="4">
        <v>2441400</v>
      </c>
      <c r="AM438" s="5">
        <v>18742300</v>
      </c>
      <c r="AN438" s="17">
        <v>221000</v>
      </c>
      <c r="AO438" s="17">
        <v>489975.24</v>
      </c>
      <c r="AP438" s="17">
        <v>110000</v>
      </c>
      <c r="AQ438" s="27">
        <v>820975.24</v>
      </c>
      <c r="AR438" s="4">
        <v>7250</v>
      </c>
      <c r="AS438" s="4">
        <v>28250</v>
      </c>
      <c r="AT438" s="4"/>
      <c r="AU438" s="4"/>
      <c r="AV438" s="4"/>
      <c r="AW438" s="4"/>
      <c r="AX438" s="4"/>
      <c r="AY438" s="4"/>
      <c r="AZ438" s="4"/>
      <c r="BA438" s="4"/>
      <c r="BB438" s="4"/>
      <c r="BC438" s="4"/>
      <c r="BD438" s="4"/>
      <c r="BE438" s="4"/>
      <c r="BF438" s="4"/>
      <c r="BG438" s="4"/>
      <c r="BH438" s="4"/>
      <c r="BI438" s="4"/>
      <c r="BJ438" s="4">
        <v>0</v>
      </c>
      <c r="BK438" s="4"/>
      <c r="BL438" s="17"/>
      <c r="BM438" s="4"/>
      <c r="BN438" s="3"/>
      <c r="BO438" s="3"/>
      <c r="BP438" s="18"/>
      <c r="BQ438" s="18"/>
      <c r="BR438" s="18"/>
      <c r="BS438" s="18">
        <v>0.013</v>
      </c>
      <c r="BT438" s="18">
        <v>0</v>
      </c>
      <c r="BU438" s="18">
        <v>0.785</v>
      </c>
      <c r="BV438" s="18">
        <v>0</v>
      </c>
      <c r="BW438" s="18">
        <v>0.484</v>
      </c>
      <c r="BX438" s="18">
        <v>0</v>
      </c>
      <c r="BY438" s="18">
        <v>0</v>
      </c>
      <c r="BZ438" s="18">
        <v>0.3</v>
      </c>
      <c r="CA438" s="19">
        <v>0.035</v>
      </c>
      <c r="CB438" s="18">
        <v>0.013</v>
      </c>
      <c r="CC438" s="3"/>
      <c r="CD438" s="11"/>
      <c r="CE438" s="8"/>
    </row>
    <row r="439" spans="1:83" ht="17.25" customHeight="1">
      <c r="A439" s="20" t="s">
        <v>900</v>
      </c>
      <c r="B439" s="20" t="s">
        <v>901</v>
      </c>
      <c r="C439" s="20" t="s">
        <v>856</v>
      </c>
      <c r="D439" s="21">
        <v>561326600</v>
      </c>
      <c r="E439" s="21">
        <v>510638800</v>
      </c>
      <c r="F439" s="6">
        <v>1071965400</v>
      </c>
      <c r="G439" s="9">
        <v>615000</v>
      </c>
      <c r="H439" s="9">
        <v>1071350400</v>
      </c>
      <c r="I439" s="12">
        <v>2687934</v>
      </c>
      <c r="J439" s="6">
        <v>1074038334</v>
      </c>
      <c r="K439" s="22">
        <v>1.4589999999999999</v>
      </c>
      <c r="L439" s="10">
        <v>112.12</v>
      </c>
      <c r="M439" s="23"/>
      <c r="N439" s="12"/>
      <c r="O439" s="13">
        <v>-114507809</v>
      </c>
      <c r="P439" s="6">
        <f t="shared" si="21"/>
        <v>959530525</v>
      </c>
      <c r="Q439" s="7">
        <v>2718850.28</v>
      </c>
      <c r="R439" s="7">
        <v>0</v>
      </c>
      <c r="S439" s="14">
        <v>-23328.62</v>
      </c>
      <c r="T439" s="14">
        <f t="shared" si="22"/>
        <v>2695521.6599999997</v>
      </c>
      <c r="U439" s="3"/>
      <c r="V439" s="24">
        <v>2695521.6599999997</v>
      </c>
      <c r="W439" s="15">
        <v>312509.12</v>
      </c>
      <c r="X439" s="15">
        <v>116925.73</v>
      </c>
      <c r="Y439" s="25">
        <v>115074.42</v>
      </c>
      <c r="Z439" s="16">
        <v>10806988</v>
      </c>
      <c r="AA439" s="16"/>
      <c r="AB439" s="16"/>
      <c r="AC439" s="16">
        <v>1402434.7</v>
      </c>
      <c r="AD439" s="16">
        <v>214870</v>
      </c>
      <c r="AE439" s="16"/>
      <c r="AF439" s="26">
        <v>15664323.629999999</v>
      </c>
      <c r="AG439" s="4">
        <v>42552200</v>
      </c>
      <c r="AH439" s="4">
        <v>0</v>
      </c>
      <c r="AI439" s="4">
        <v>145498100</v>
      </c>
      <c r="AJ439" s="4">
        <v>11816100</v>
      </c>
      <c r="AK439" s="4">
        <v>364400</v>
      </c>
      <c r="AL439" s="4">
        <v>5353300</v>
      </c>
      <c r="AM439" s="5">
        <v>205584100</v>
      </c>
      <c r="AN439" s="17">
        <v>754000</v>
      </c>
      <c r="AO439" s="17">
        <v>872001.44</v>
      </c>
      <c r="AP439" s="17">
        <v>11247.62</v>
      </c>
      <c r="AQ439" s="27">
        <v>1637249.06</v>
      </c>
      <c r="AR439" s="4">
        <v>15000</v>
      </c>
      <c r="AS439" s="4">
        <v>68750</v>
      </c>
      <c r="AT439" s="4">
        <v>48600</v>
      </c>
      <c r="AU439" s="4"/>
      <c r="AV439" s="4"/>
      <c r="AW439" s="4"/>
      <c r="AX439" s="4"/>
      <c r="AY439" s="4"/>
      <c r="AZ439" s="4"/>
      <c r="BA439" s="4"/>
      <c r="BB439" s="4"/>
      <c r="BC439" s="4"/>
      <c r="BD439" s="4">
        <v>566400</v>
      </c>
      <c r="BE439" s="4"/>
      <c r="BF439" s="4"/>
      <c r="BG439" s="4"/>
      <c r="BH439" s="4"/>
      <c r="BI439" s="4"/>
      <c r="BJ439" s="4">
        <v>615000</v>
      </c>
      <c r="BK439" s="4"/>
      <c r="BL439" s="17"/>
      <c r="BM439" s="4"/>
      <c r="BN439" s="3"/>
      <c r="BO439" s="3"/>
      <c r="BP439" s="18"/>
      <c r="BQ439" s="18"/>
      <c r="BR439" s="18"/>
      <c r="BS439" s="18">
        <v>0.011</v>
      </c>
      <c r="BT439" s="18">
        <v>1.006</v>
      </c>
      <c r="BU439" s="18">
        <v>0</v>
      </c>
      <c r="BV439" s="18">
        <v>0</v>
      </c>
      <c r="BW439" s="18">
        <v>0.131</v>
      </c>
      <c r="BX439" s="18">
        <v>0.02</v>
      </c>
      <c r="BY439" s="18">
        <v>0</v>
      </c>
      <c r="BZ439" s="18">
        <v>0.251</v>
      </c>
      <c r="CA439" s="19">
        <v>0.029</v>
      </c>
      <c r="CB439" s="18">
        <v>0.011</v>
      </c>
      <c r="CC439" s="3"/>
      <c r="CD439" s="11"/>
      <c r="CE439" s="8"/>
    </row>
    <row r="440" spans="1:83" ht="17.25" customHeight="1">
      <c r="A440" s="20" t="s">
        <v>902</v>
      </c>
      <c r="B440" s="20" t="s">
        <v>903</v>
      </c>
      <c r="C440" s="20" t="s">
        <v>856</v>
      </c>
      <c r="D440" s="21">
        <v>1944710500</v>
      </c>
      <c r="E440" s="21">
        <v>1310673110</v>
      </c>
      <c r="F440" s="6">
        <v>3255383610</v>
      </c>
      <c r="G440" s="9"/>
      <c r="H440" s="9">
        <v>3255383610</v>
      </c>
      <c r="I440" s="12">
        <v>3868500</v>
      </c>
      <c r="J440" s="6">
        <v>3259252110</v>
      </c>
      <c r="K440" s="22">
        <v>1.7049999999999998</v>
      </c>
      <c r="L440" s="10">
        <v>89.1</v>
      </c>
      <c r="M440" s="23"/>
      <c r="N440" s="12"/>
      <c r="O440" s="13">
        <v>403448308</v>
      </c>
      <c r="P440" s="6">
        <f t="shared" si="21"/>
        <v>3662700418</v>
      </c>
      <c r="Q440" s="7">
        <v>10378340.02</v>
      </c>
      <c r="R440" s="7">
        <v>0</v>
      </c>
      <c r="S440" s="14">
        <v>-50205.29</v>
      </c>
      <c r="T440" s="14">
        <f t="shared" si="22"/>
        <v>10328134.73</v>
      </c>
      <c r="U440" s="3"/>
      <c r="V440" s="24">
        <v>10328134.73</v>
      </c>
      <c r="W440" s="15">
        <v>1197326.85</v>
      </c>
      <c r="X440" s="15">
        <v>448078.17</v>
      </c>
      <c r="Y440" s="25">
        <v>440960.63</v>
      </c>
      <c r="Z440" s="16">
        <v>30622429</v>
      </c>
      <c r="AA440" s="16"/>
      <c r="AB440" s="16"/>
      <c r="AC440" s="16">
        <v>12458569.21</v>
      </c>
      <c r="AD440" s="16">
        <v>65180</v>
      </c>
      <c r="AE440" s="16"/>
      <c r="AF440" s="26">
        <v>55560678.59</v>
      </c>
      <c r="AG440" s="4">
        <v>73974200</v>
      </c>
      <c r="AH440" s="4">
        <v>0</v>
      </c>
      <c r="AI440" s="4">
        <v>52117200</v>
      </c>
      <c r="AJ440" s="4">
        <v>15228500</v>
      </c>
      <c r="AK440" s="4">
        <v>1603400</v>
      </c>
      <c r="AL440" s="4">
        <v>23776000</v>
      </c>
      <c r="AM440" s="5">
        <v>166699300</v>
      </c>
      <c r="AN440" s="17">
        <v>0</v>
      </c>
      <c r="AO440" s="17">
        <v>3797333.79</v>
      </c>
      <c r="AP440" s="17">
        <v>2156000</v>
      </c>
      <c r="AQ440" s="27">
        <v>5953333.79</v>
      </c>
      <c r="AR440" s="4">
        <v>65625</v>
      </c>
      <c r="AS440" s="4">
        <v>207750</v>
      </c>
      <c r="AT440" s="4"/>
      <c r="AU440" s="4"/>
      <c r="AV440" s="4"/>
      <c r="AW440" s="4"/>
      <c r="AX440" s="4"/>
      <c r="AY440" s="4"/>
      <c r="AZ440" s="4"/>
      <c r="BA440" s="4"/>
      <c r="BB440" s="4"/>
      <c r="BC440" s="4"/>
      <c r="BD440" s="4"/>
      <c r="BE440" s="4"/>
      <c r="BF440" s="4"/>
      <c r="BG440" s="4"/>
      <c r="BH440" s="4"/>
      <c r="BI440" s="4"/>
      <c r="BJ440" s="4">
        <v>0</v>
      </c>
      <c r="BK440" s="4"/>
      <c r="BL440" s="17"/>
      <c r="BM440" s="4"/>
      <c r="BN440" s="3"/>
      <c r="BO440" s="3"/>
      <c r="BP440" s="18"/>
      <c r="BQ440" s="18"/>
      <c r="BR440" s="18"/>
      <c r="BS440" s="18">
        <v>0.013000000000000001</v>
      </c>
      <c r="BT440" s="18">
        <v>0.94</v>
      </c>
      <c r="BU440" s="18">
        <v>0</v>
      </c>
      <c r="BV440" s="18">
        <v>0</v>
      </c>
      <c r="BW440" s="18">
        <v>0.382</v>
      </c>
      <c r="BX440" s="18">
        <v>0.002</v>
      </c>
      <c r="BY440" s="18">
        <v>0</v>
      </c>
      <c r="BZ440" s="18">
        <v>0.317</v>
      </c>
      <c r="CA440" s="19">
        <v>0.037</v>
      </c>
      <c r="CB440" s="18">
        <v>0.014</v>
      </c>
      <c r="CC440" s="3"/>
      <c r="CD440" s="11"/>
      <c r="CE440" s="8"/>
    </row>
    <row r="441" spans="1:83" ht="17.25" customHeight="1">
      <c r="A441" s="20" t="s">
        <v>904</v>
      </c>
      <c r="B441" s="20" t="s">
        <v>905</v>
      </c>
      <c r="C441" s="20" t="s">
        <v>856</v>
      </c>
      <c r="D441" s="21">
        <v>1802398700</v>
      </c>
      <c r="E441" s="21">
        <v>671189950</v>
      </c>
      <c r="F441" s="6">
        <v>2473588650</v>
      </c>
      <c r="G441" s="9"/>
      <c r="H441" s="9">
        <v>2473588650</v>
      </c>
      <c r="I441" s="12">
        <v>1629103</v>
      </c>
      <c r="J441" s="6">
        <v>2475217753</v>
      </c>
      <c r="K441" s="22">
        <v>1.0439999999999998</v>
      </c>
      <c r="L441" s="10">
        <v>107.14</v>
      </c>
      <c r="M441" s="23"/>
      <c r="N441" s="12"/>
      <c r="O441" s="13">
        <v>-155000150</v>
      </c>
      <c r="P441" s="6">
        <f t="shared" si="21"/>
        <v>2320217603</v>
      </c>
      <c r="Q441" s="7">
        <v>6574386.23</v>
      </c>
      <c r="R441" s="7">
        <v>0</v>
      </c>
      <c r="S441" s="14">
        <v>-51157.52</v>
      </c>
      <c r="T441" s="14">
        <f t="shared" si="22"/>
        <v>6523228.710000001</v>
      </c>
      <c r="U441" s="3"/>
      <c r="V441" s="24">
        <v>6523228.710000001</v>
      </c>
      <c r="W441" s="15">
        <v>756221.79</v>
      </c>
      <c r="X441" s="15">
        <v>282934.82</v>
      </c>
      <c r="Y441" s="25">
        <v>278443.68</v>
      </c>
      <c r="Z441" s="16">
        <v>11496538.28</v>
      </c>
      <c r="AA441" s="16"/>
      <c r="AB441" s="16"/>
      <c r="AC441" s="16">
        <v>6245899.12</v>
      </c>
      <c r="AD441" s="16">
        <v>252579</v>
      </c>
      <c r="AE441" s="16"/>
      <c r="AF441" s="26">
        <v>25835845.400000002</v>
      </c>
      <c r="AG441" s="4">
        <v>7075700</v>
      </c>
      <c r="AH441" s="4">
        <v>0</v>
      </c>
      <c r="AI441" s="4">
        <v>89342200</v>
      </c>
      <c r="AJ441" s="4">
        <v>20333300</v>
      </c>
      <c r="AK441" s="4">
        <v>0</v>
      </c>
      <c r="AL441" s="4">
        <v>13891700</v>
      </c>
      <c r="AM441" s="5">
        <v>130642900</v>
      </c>
      <c r="AN441" s="17">
        <v>487074</v>
      </c>
      <c r="AO441" s="17">
        <v>4268660.7</v>
      </c>
      <c r="AP441" s="17">
        <v>595000</v>
      </c>
      <c r="AQ441" s="27">
        <v>5350734.7</v>
      </c>
      <c r="AR441" s="4">
        <v>9250</v>
      </c>
      <c r="AS441" s="4">
        <v>53750</v>
      </c>
      <c r="AT441" s="4"/>
      <c r="AU441" s="4"/>
      <c r="AV441" s="4"/>
      <c r="AW441" s="4"/>
      <c r="AX441" s="4"/>
      <c r="AY441" s="4"/>
      <c r="AZ441" s="4"/>
      <c r="BA441" s="4"/>
      <c r="BB441" s="4"/>
      <c r="BC441" s="4"/>
      <c r="BD441" s="4"/>
      <c r="BE441" s="4"/>
      <c r="BF441" s="4"/>
      <c r="BG441" s="4"/>
      <c r="BH441" s="4"/>
      <c r="BI441" s="4"/>
      <c r="BJ441" s="4">
        <v>0</v>
      </c>
      <c r="BK441" s="4"/>
      <c r="BL441" s="17"/>
      <c r="BM441" s="4"/>
      <c r="BN441" s="3"/>
      <c r="BO441" s="3"/>
      <c r="BP441" s="18"/>
      <c r="BQ441" s="18"/>
      <c r="BR441" s="18"/>
      <c r="BS441" s="18">
        <v>0.011</v>
      </c>
      <c r="BT441" s="18">
        <v>0.464</v>
      </c>
      <c r="BU441" s="18">
        <v>0</v>
      </c>
      <c r="BV441" s="18">
        <v>0</v>
      </c>
      <c r="BW441" s="18">
        <v>0.252</v>
      </c>
      <c r="BX441" s="18">
        <v>0.01</v>
      </c>
      <c r="BY441" s="18">
        <v>0</v>
      </c>
      <c r="BZ441" s="18">
        <v>0.264</v>
      </c>
      <c r="CA441" s="19">
        <v>0.031</v>
      </c>
      <c r="CB441" s="18">
        <v>0.012</v>
      </c>
      <c r="CC441" s="3"/>
      <c r="CD441" s="11"/>
      <c r="CE441" s="8"/>
    </row>
    <row r="442" spans="1:83" ht="17.25" customHeight="1">
      <c r="A442" s="20" t="s">
        <v>906</v>
      </c>
      <c r="B442" s="20" t="s">
        <v>907</v>
      </c>
      <c r="C442" s="20" t="s">
        <v>856</v>
      </c>
      <c r="D442" s="21">
        <v>578677600</v>
      </c>
      <c r="E442" s="21">
        <v>276544400</v>
      </c>
      <c r="F442" s="6">
        <v>855222000</v>
      </c>
      <c r="G442" s="9"/>
      <c r="H442" s="9">
        <v>855222000</v>
      </c>
      <c r="I442" s="12">
        <v>322996</v>
      </c>
      <c r="J442" s="6">
        <v>855544996</v>
      </c>
      <c r="K442" s="22">
        <v>1.4709999999999999</v>
      </c>
      <c r="L442" s="10">
        <v>104.29</v>
      </c>
      <c r="M442" s="23"/>
      <c r="N442" s="12"/>
      <c r="O442" s="13">
        <v>-31942196</v>
      </c>
      <c r="P442" s="6">
        <f t="shared" si="21"/>
        <v>823602800</v>
      </c>
      <c r="Q442" s="7">
        <v>2333696.16</v>
      </c>
      <c r="R442" s="7">
        <v>0</v>
      </c>
      <c r="S442" s="14">
        <v>-22335.92</v>
      </c>
      <c r="T442" s="14">
        <f t="shared" si="22"/>
        <v>2311360.24</v>
      </c>
      <c r="U442" s="3"/>
      <c r="V442" s="24">
        <v>2311360.24</v>
      </c>
      <c r="W442" s="15">
        <v>267975.43</v>
      </c>
      <c r="X442" s="15">
        <v>100257.08</v>
      </c>
      <c r="Y442" s="25">
        <v>98670.96</v>
      </c>
      <c r="Z442" s="16">
        <v>2671282</v>
      </c>
      <c r="AA442" s="16">
        <v>2471533.09</v>
      </c>
      <c r="AB442" s="16"/>
      <c r="AC442" s="16">
        <v>4655740.5</v>
      </c>
      <c r="AD442" s="16"/>
      <c r="AE442" s="16"/>
      <c r="AF442" s="26">
        <v>12576819.3</v>
      </c>
      <c r="AG442" s="4">
        <v>5426400</v>
      </c>
      <c r="AH442" s="4">
        <v>0</v>
      </c>
      <c r="AI442" s="4">
        <v>64667600</v>
      </c>
      <c r="AJ442" s="4">
        <v>6972600</v>
      </c>
      <c r="AK442" s="4">
        <v>0</v>
      </c>
      <c r="AL442" s="4">
        <v>2553900</v>
      </c>
      <c r="AM442" s="5">
        <v>79620500</v>
      </c>
      <c r="AN442" s="17">
        <v>65000</v>
      </c>
      <c r="AO442" s="17">
        <v>7281895.48</v>
      </c>
      <c r="AP442" s="17">
        <v>0</v>
      </c>
      <c r="AQ442" s="27">
        <v>7346895.48</v>
      </c>
      <c r="AR442" s="4">
        <v>3750</v>
      </c>
      <c r="AS442" s="4">
        <v>13500</v>
      </c>
      <c r="AT442" s="4"/>
      <c r="AU442" s="4"/>
      <c r="AV442" s="4"/>
      <c r="AW442" s="4"/>
      <c r="AX442" s="4"/>
      <c r="AY442" s="4"/>
      <c r="AZ442" s="4"/>
      <c r="BA442" s="4"/>
      <c r="BB442" s="4"/>
      <c r="BC442" s="4"/>
      <c r="BD442" s="4"/>
      <c r="BE442" s="4"/>
      <c r="BF442" s="4"/>
      <c r="BG442" s="4"/>
      <c r="BH442" s="4"/>
      <c r="BI442" s="4"/>
      <c r="BJ442" s="4">
        <v>0</v>
      </c>
      <c r="BK442" s="4"/>
      <c r="BL442" s="17"/>
      <c r="BM442" s="4"/>
      <c r="BN442" s="3"/>
      <c r="BO442" s="3"/>
      <c r="BP442" s="18"/>
      <c r="BQ442" s="18"/>
      <c r="BR442" s="18"/>
      <c r="BS442" s="18">
        <v>0.012</v>
      </c>
      <c r="BT442" s="18">
        <v>0.312</v>
      </c>
      <c r="BU442" s="18">
        <v>0.289</v>
      </c>
      <c r="BV442" s="18">
        <v>0</v>
      </c>
      <c r="BW442" s="18">
        <v>0.544</v>
      </c>
      <c r="BX442" s="18">
        <v>0</v>
      </c>
      <c r="BY442" s="18">
        <v>0</v>
      </c>
      <c r="BZ442" s="18">
        <v>0.271</v>
      </c>
      <c r="CA442" s="19">
        <v>0.031</v>
      </c>
      <c r="CB442" s="18">
        <v>0.012</v>
      </c>
      <c r="CC442" s="3"/>
      <c r="CD442" s="11"/>
      <c r="CE442" s="8"/>
    </row>
    <row r="443" spans="1:83" ht="17.25" customHeight="1">
      <c r="A443" s="20" t="s">
        <v>908</v>
      </c>
      <c r="B443" s="20" t="s">
        <v>909</v>
      </c>
      <c r="C443" s="20" t="s">
        <v>856</v>
      </c>
      <c r="D443" s="21">
        <v>864421000</v>
      </c>
      <c r="E443" s="21">
        <v>296311800</v>
      </c>
      <c r="F443" s="6">
        <v>1160732800</v>
      </c>
      <c r="G443" s="9"/>
      <c r="H443" s="9">
        <v>1160732800</v>
      </c>
      <c r="I443" s="12">
        <v>346911</v>
      </c>
      <c r="J443" s="6">
        <v>1161079711</v>
      </c>
      <c r="K443" s="22">
        <v>1.251</v>
      </c>
      <c r="L443" s="10">
        <v>90.27</v>
      </c>
      <c r="M443" s="23"/>
      <c r="N443" s="12"/>
      <c r="O443" s="13">
        <v>126883550</v>
      </c>
      <c r="P443" s="6">
        <f t="shared" si="21"/>
        <v>1287963261</v>
      </c>
      <c r="Q443" s="7">
        <v>3649471.46</v>
      </c>
      <c r="R443" s="7">
        <v>0</v>
      </c>
      <c r="S443" s="14">
        <v>-10627.92</v>
      </c>
      <c r="T443" s="14">
        <f t="shared" si="22"/>
        <v>3638843.54</v>
      </c>
      <c r="U443" s="3"/>
      <c r="V443" s="24">
        <v>3638843.54</v>
      </c>
      <c r="W443" s="15">
        <v>421846.85</v>
      </c>
      <c r="X443" s="15">
        <v>157891.77</v>
      </c>
      <c r="Y443" s="25">
        <v>155382.97</v>
      </c>
      <c r="Z443" s="16">
        <v>719000</v>
      </c>
      <c r="AA443" s="16">
        <v>4434549.27</v>
      </c>
      <c r="AB443" s="16"/>
      <c r="AC443" s="16">
        <v>4992153</v>
      </c>
      <c r="AD443" s="16"/>
      <c r="AE443" s="16"/>
      <c r="AF443" s="26">
        <v>14519667.399999999</v>
      </c>
      <c r="AG443" s="4">
        <v>3128700</v>
      </c>
      <c r="AH443" s="4">
        <v>0</v>
      </c>
      <c r="AI443" s="4">
        <v>162898400</v>
      </c>
      <c r="AJ443" s="4">
        <v>4386000</v>
      </c>
      <c r="AK443" s="4">
        <v>0</v>
      </c>
      <c r="AL443" s="4">
        <v>3846900</v>
      </c>
      <c r="AM443" s="5">
        <v>174260000</v>
      </c>
      <c r="AN443" s="17">
        <v>343350</v>
      </c>
      <c r="AO443" s="17">
        <v>3015033.84</v>
      </c>
      <c r="AP443" s="17">
        <v>377469.5</v>
      </c>
      <c r="AQ443" s="27">
        <v>3735853.34</v>
      </c>
      <c r="AR443" s="4">
        <v>3000</v>
      </c>
      <c r="AS443" s="4">
        <v>32250</v>
      </c>
      <c r="AT443" s="4"/>
      <c r="AU443" s="4"/>
      <c r="AV443" s="4"/>
      <c r="AW443" s="4"/>
      <c r="AX443" s="4"/>
      <c r="AY443" s="4"/>
      <c r="AZ443" s="4"/>
      <c r="BA443" s="4"/>
      <c r="BB443" s="4"/>
      <c r="BC443" s="4"/>
      <c r="BD443" s="4"/>
      <c r="BE443" s="4"/>
      <c r="BF443" s="4"/>
      <c r="BG443" s="4"/>
      <c r="BH443" s="4"/>
      <c r="BI443" s="4"/>
      <c r="BJ443" s="4">
        <v>0</v>
      </c>
      <c r="BK443" s="4"/>
      <c r="BL443" s="17"/>
      <c r="BM443" s="4"/>
      <c r="BN443" s="3"/>
      <c r="BO443" s="3"/>
      <c r="BP443" s="18"/>
      <c r="BQ443" s="18"/>
      <c r="BR443" s="18"/>
      <c r="BS443" s="18">
        <v>0.013999999999999999</v>
      </c>
      <c r="BT443" s="18">
        <v>0.062</v>
      </c>
      <c r="BU443" s="18">
        <v>0.382</v>
      </c>
      <c r="BV443" s="18">
        <v>0</v>
      </c>
      <c r="BW443" s="18">
        <v>0.43</v>
      </c>
      <c r="BX443" s="18">
        <v>0</v>
      </c>
      <c r="BY443" s="18">
        <v>0</v>
      </c>
      <c r="BZ443" s="18">
        <v>0.313</v>
      </c>
      <c r="CA443" s="19">
        <v>0.036</v>
      </c>
      <c r="CB443" s="18">
        <v>0.014</v>
      </c>
      <c r="CC443" s="3"/>
      <c r="CD443" s="11"/>
      <c r="CE443" s="8"/>
    </row>
    <row r="444" spans="1:83" ht="17.25" customHeight="1">
      <c r="A444" s="20" t="s">
        <v>910</v>
      </c>
      <c r="B444" s="20" t="s">
        <v>911</v>
      </c>
      <c r="C444" s="20" t="s">
        <v>856</v>
      </c>
      <c r="D444" s="21">
        <v>734637300</v>
      </c>
      <c r="E444" s="21">
        <v>376450200</v>
      </c>
      <c r="F444" s="6">
        <v>1111087500</v>
      </c>
      <c r="G444" s="9"/>
      <c r="H444" s="9">
        <v>1111087500</v>
      </c>
      <c r="I444" s="12">
        <v>244388</v>
      </c>
      <c r="J444" s="6">
        <v>1111331888</v>
      </c>
      <c r="K444" s="22">
        <v>0.991</v>
      </c>
      <c r="L444" s="10">
        <v>83.96</v>
      </c>
      <c r="M444" s="23"/>
      <c r="N444" s="12"/>
      <c r="O444" s="13">
        <v>215304156</v>
      </c>
      <c r="P444" s="6">
        <f t="shared" si="21"/>
        <v>1326636044</v>
      </c>
      <c r="Q444" s="7">
        <v>3759051.62</v>
      </c>
      <c r="R444" s="7">
        <v>0</v>
      </c>
      <c r="S444" s="14">
        <v>-12396.99</v>
      </c>
      <c r="T444" s="14">
        <f t="shared" si="22"/>
        <v>3746654.63</v>
      </c>
      <c r="U444" s="3"/>
      <c r="V444" s="24">
        <v>3746654.63</v>
      </c>
      <c r="W444" s="15">
        <v>434336.98</v>
      </c>
      <c r="X444" s="15"/>
      <c r="Y444" s="25">
        <v>159978.23</v>
      </c>
      <c r="Z444" s="16"/>
      <c r="AA444" s="16">
        <v>2415395.83</v>
      </c>
      <c r="AB444" s="16">
        <v>506124.4</v>
      </c>
      <c r="AC444" s="16">
        <v>3740000</v>
      </c>
      <c r="AD444" s="16"/>
      <c r="AE444" s="16"/>
      <c r="AF444" s="26">
        <v>11002490.07</v>
      </c>
      <c r="AG444" s="4">
        <v>4076400</v>
      </c>
      <c r="AH444" s="4">
        <v>0</v>
      </c>
      <c r="AI444" s="4">
        <v>43853000</v>
      </c>
      <c r="AJ444" s="4">
        <v>1914700</v>
      </c>
      <c r="AK444" s="4">
        <v>0</v>
      </c>
      <c r="AL444" s="4">
        <v>1366700</v>
      </c>
      <c r="AM444" s="5">
        <v>51210800</v>
      </c>
      <c r="AN444" s="17">
        <v>1000000</v>
      </c>
      <c r="AO444" s="17">
        <v>1234000</v>
      </c>
      <c r="AP444" s="17">
        <v>250000</v>
      </c>
      <c r="AQ444" s="27">
        <v>2484000</v>
      </c>
      <c r="AR444" s="4">
        <v>3750</v>
      </c>
      <c r="AS444" s="4">
        <v>26750</v>
      </c>
      <c r="AT444" s="4"/>
      <c r="AU444" s="4"/>
      <c r="AV444" s="4"/>
      <c r="AW444" s="4"/>
      <c r="AX444" s="4"/>
      <c r="AY444" s="4"/>
      <c r="AZ444" s="4"/>
      <c r="BA444" s="4"/>
      <c r="BB444" s="4"/>
      <c r="BC444" s="4"/>
      <c r="BD444" s="4"/>
      <c r="BE444" s="4"/>
      <c r="BF444" s="4"/>
      <c r="BG444" s="4"/>
      <c r="BH444" s="4"/>
      <c r="BI444" s="4"/>
      <c r="BJ444" s="4">
        <v>0</v>
      </c>
      <c r="BK444" s="4"/>
      <c r="BL444" s="17"/>
      <c r="BM444" s="4"/>
      <c r="BN444" s="3"/>
      <c r="BO444" s="3"/>
      <c r="BP444" s="18"/>
      <c r="BQ444" s="18"/>
      <c r="BR444" s="18"/>
      <c r="BS444" s="18">
        <v>0.014</v>
      </c>
      <c r="BT444" s="18">
        <v>0</v>
      </c>
      <c r="BU444" s="18">
        <v>0.217</v>
      </c>
      <c r="BV444" s="18">
        <v>0.046</v>
      </c>
      <c r="BW444" s="18">
        <v>0.337</v>
      </c>
      <c r="BX444" s="18">
        <v>0</v>
      </c>
      <c r="BY444" s="18">
        <v>0</v>
      </c>
      <c r="BZ444" s="18">
        <v>0.338</v>
      </c>
      <c r="CA444" s="19">
        <v>0.039</v>
      </c>
      <c r="CB444" s="18">
        <v>0</v>
      </c>
      <c r="CC444" s="3"/>
      <c r="CD444" s="11"/>
      <c r="CE444" s="8"/>
    </row>
    <row r="445" spans="1:83" ht="17.25" customHeight="1">
      <c r="A445" s="20" t="s">
        <v>912</v>
      </c>
      <c r="B445" s="20" t="s">
        <v>913</v>
      </c>
      <c r="C445" s="20" t="s">
        <v>856</v>
      </c>
      <c r="D445" s="21">
        <v>126223300</v>
      </c>
      <c r="E445" s="21">
        <v>155874900</v>
      </c>
      <c r="F445" s="6">
        <v>282098200</v>
      </c>
      <c r="G445" s="9"/>
      <c r="H445" s="9">
        <v>282098200</v>
      </c>
      <c r="I445" s="12">
        <v>387573</v>
      </c>
      <c r="J445" s="6">
        <v>282485773</v>
      </c>
      <c r="K445" s="22">
        <v>1.958</v>
      </c>
      <c r="L445" s="10">
        <v>101.24</v>
      </c>
      <c r="M445" s="23"/>
      <c r="N445" s="12"/>
      <c r="O445" s="13">
        <v>-2409359</v>
      </c>
      <c r="P445" s="6">
        <f t="shared" si="21"/>
        <v>280076414</v>
      </c>
      <c r="Q445" s="7">
        <v>793602.51</v>
      </c>
      <c r="R445" s="7">
        <v>0</v>
      </c>
      <c r="S445" s="14">
        <v>-1149.51</v>
      </c>
      <c r="T445" s="14">
        <f t="shared" si="22"/>
        <v>792453</v>
      </c>
      <c r="U445" s="3"/>
      <c r="V445" s="24">
        <v>792453</v>
      </c>
      <c r="W445" s="15">
        <v>91864.66</v>
      </c>
      <c r="X445" s="15">
        <v>34386.1</v>
      </c>
      <c r="Y445" s="25">
        <v>33838.95</v>
      </c>
      <c r="Z445" s="16"/>
      <c r="AA445" s="16">
        <v>2066897.81</v>
      </c>
      <c r="AB445" s="16"/>
      <c r="AC445" s="16">
        <v>2508819.67</v>
      </c>
      <c r="AD445" s="16"/>
      <c r="AE445" s="16"/>
      <c r="AF445" s="26">
        <v>5528260.1899999995</v>
      </c>
      <c r="AG445" s="4">
        <v>5669400</v>
      </c>
      <c r="AH445" s="4">
        <v>0</v>
      </c>
      <c r="AI445" s="4">
        <v>11335900</v>
      </c>
      <c r="AJ445" s="4">
        <v>3770200</v>
      </c>
      <c r="AK445" s="4">
        <v>0</v>
      </c>
      <c r="AL445" s="4">
        <v>1799200</v>
      </c>
      <c r="AM445" s="5">
        <v>22574700</v>
      </c>
      <c r="AN445" s="17">
        <v>440000</v>
      </c>
      <c r="AO445" s="17">
        <v>596125.93</v>
      </c>
      <c r="AP445" s="17">
        <v>235000</v>
      </c>
      <c r="AQ445" s="27">
        <v>1271125.9300000002</v>
      </c>
      <c r="AR445" s="4">
        <v>13250</v>
      </c>
      <c r="AS445" s="4">
        <v>23250</v>
      </c>
      <c r="AT445" s="4"/>
      <c r="AU445" s="4"/>
      <c r="AV445" s="4"/>
      <c r="AW445" s="4"/>
      <c r="AX445" s="4"/>
      <c r="AY445" s="4"/>
      <c r="AZ445" s="4"/>
      <c r="BA445" s="4"/>
      <c r="BB445" s="4"/>
      <c r="BC445" s="4"/>
      <c r="BD445" s="4"/>
      <c r="BE445" s="4"/>
      <c r="BF445" s="4"/>
      <c r="BG445" s="4"/>
      <c r="BH445" s="4"/>
      <c r="BI445" s="4"/>
      <c r="BJ445" s="4">
        <v>0</v>
      </c>
      <c r="BK445" s="4"/>
      <c r="BL445" s="17"/>
      <c r="BM445" s="4"/>
      <c r="BN445" s="3"/>
      <c r="BO445" s="3"/>
      <c r="BP445" s="18"/>
      <c r="BQ445" s="18"/>
      <c r="BR445" s="18"/>
      <c r="BS445" s="18">
        <v>0.012</v>
      </c>
      <c r="BT445" s="18">
        <v>0</v>
      </c>
      <c r="BU445" s="18">
        <v>0.732</v>
      </c>
      <c r="BV445" s="18">
        <v>0</v>
      </c>
      <c r="BW445" s="18">
        <v>0.888</v>
      </c>
      <c r="BX445" s="18">
        <v>0</v>
      </c>
      <c r="BY445" s="18">
        <v>0</v>
      </c>
      <c r="BZ445" s="18">
        <v>0.281</v>
      </c>
      <c r="CA445" s="19">
        <v>0.033</v>
      </c>
      <c r="CB445" s="18">
        <v>0.012</v>
      </c>
      <c r="CC445" s="3"/>
      <c r="CD445" s="11"/>
      <c r="CE445" s="8"/>
    </row>
    <row r="446" spans="1:83" ht="17.25" customHeight="1">
      <c r="A446" s="20" t="s">
        <v>914</v>
      </c>
      <c r="B446" s="20" t="s">
        <v>915</v>
      </c>
      <c r="C446" s="20" t="s">
        <v>856</v>
      </c>
      <c r="D446" s="21">
        <v>2425156900</v>
      </c>
      <c r="E446" s="21">
        <v>1940910100</v>
      </c>
      <c r="F446" s="6">
        <v>4366067000</v>
      </c>
      <c r="G446" s="9"/>
      <c r="H446" s="9">
        <v>4366067000</v>
      </c>
      <c r="I446" s="12">
        <v>5806160</v>
      </c>
      <c r="J446" s="6">
        <v>4371873160</v>
      </c>
      <c r="K446" s="22">
        <v>1.8869999999999998</v>
      </c>
      <c r="L446" s="10">
        <v>90.07</v>
      </c>
      <c r="M446" s="23"/>
      <c r="N446" s="12"/>
      <c r="O446" s="13">
        <v>483400636</v>
      </c>
      <c r="P446" s="6">
        <f t="shared" si="21"/>
        <v>4855273796</v>
      </c>
      <c r="Q446" s="7">
        <v>13757522.2</v>
      </c>
      <c r="R446" s="7">
        <v>0</v>
      </c>
      <c r="S446" s="14">
        <v>-3374.51</v>
      </c>
      <c r="T446" s="14">
        <f t="shared" si="22"/>
        <v>13754147.69</v>
      </c>
      <c r="U446" s="3"/>
      <c r="V446" s="24">
        <v>13754147.69</v>
      </c>
      <c r="W446" s="15">
        <v>1594447.51</v>
      </c>
      <c r="X446" s="15">
        <v>596880.88</v>
      </c>
      <c r="Y446" s="25">
        <v>587379.73</v>
      </c>
      <c r="Z446" s="16">
        <v>25509243</v>
      </c>
      <c r="AA446" s="16">
        <v>9241673.07</v>
      </c>
      <c r="AB446" s="16"/>
      <c r="AC446" s="16">
        <v>30748011.38</v>
      </c>
      <c r="AD446" s="16">
        <v>437187.32</v>
      </c>
      <c r="AE446" s="16"/>
      <c r="AF446" s="26">
        <v>82468970.58</v>
      </c>
      <c r="AG446" s="4">
        <v>62043100</v>
      </c>
      <c r="AH446" s="4">
        <v>16348400</v>
      </c>
      <c r="AI446" s="4">
        <v>158083600</v>
      </c>
      <c r="AJ446" s="4">
        <v>18674600</v>
      </c>
      <c r="AK446" s="4">
        <v>4543300</v>
      </c>
      <c r="AL446" s="4">
        <v>122036751</v>
      </c>
      <c r="AM446" s="5">
        <v>381729751</v>
      </c>
      <c r="AN446" s="17">
        <v>2800000</v>
      </c>
      <c r="AO446" s="17">
        <v>4690101.4</v>
      </c>
      <c r="AP446" s="17">
        <v>700000</v>
      </c>
      <c r="AQ446" s="27">
        <v>8190101.4</v>
      </c>
      <c r="AR446" s="4">
        <v>100500</v>
      </c>
      <c r="AS446" s="4">
        <v>404000</v>
      </c>
      <c r="AT446" s="4"/>
      <c r="AU446" s="4"/>
      <c r="AV446" s="4"/>
      <c r="AW446" s="4"/>
      <c r="AX446" s="4"/>
      <c r="AY446" s="4"/>
      <c r="AZ446" s="4"/>
      <c r="BA446" s="4"/>
      <c r="BB446" s="4"/>
      <c r="BC446" s="4"/>
      <c r="BD446" s="4"/>
      <c r="BE446" s="4"/>
      <c r="BF446" s="4"/>
      <c r="BG446" s="4"/>
      <c r="BH446" s="4"/>
      <c r="BI446" s="4"/>
      <c r="BJ446" s="4">
        <v>0</v>
      </c>
      <c r="BK446" s="4"/>
      <c r="BL446" s="17"/>
      <c r="BM446" s="4"/>
      <c r="BN446" s="3"/>
      <c r="BO446" s="3"/>
      <c r="BP446" s="18"/>
      <c r="BQ446" s="18"/>
      <c r="BR446" s="18"/>
      <c r="BS446" s="18">
        <v>0.013999999999999999</v>
      </c>
      <c r="BT446" s="18">
        <v>0.583</v>
      </c>
      <c r="BU446" s="18">
        <v>0.211</v>
      </c>
      <c r="BV446" s="18">
        <v>0</v>
      </c>
      <c r="BW446" s="18">
        <v>0.703</v>
      </c>
      <c r="BX446" s="18">
        <v>0.01</v>
      </c>
      <c r="BY446" s="18">
        <v>0</v>
      </c>
      <c r="BZ446" s="18">
        <v>0.315</v>
      </c>
      <c r="CA446" s="19">
        <v>0.037</v>
      </c>
      <c r="CB446" s="18">
        <v>0.014</v>
      </c>
      <c r="CC446" s="3"/>
      <c r="CD446" s="11"/>
      <c r="CE446" s="8"/>
    </row>
    <row r="447" spans="1:83" ht="17.25" customHeight="1">
      <c r="A447" s="20" t="s">
        <v>916</v>
      </c>
      <c r="B447" s="20" t="s">
        <v>917</v>
      </c>
      <c r="C447" s="20" t="s">
        <v>856</v>
      </c>
      <c r="D447" s="21">
        <v>1061076800</v>
      </c>
      <c r="E447" s="21">
        <v>473548200</v>
      </c>
      <c r="F447" s="6">
        <v>1534625000</v>
      </c>
      <c r="G447" s="9"/>
      <c r="H447" s="9">
        <v>1534625000</v>
      </c>
      <c r="I447" s="12">
        <v>1143035</v>
      </c>
      <c r="J447" s="6">
        <v>1535768035</v>
      </c>
      <c r="K447" s="22">
        <v>0.923</v>
      </c>
      <c r="L447" s="10">
        <v>87.93</v>
      </c>
      <c r="M447" s="23"/>
      <c r="N447" s="12"/>
      <c r="O447" s="13">
        <v>212072255</v>
      </c>
      <c r="P447" s="6">
        <f t="shared" si="21"/>
        <v>1747840290</v>
      </c>
      <c r="Q447" s="7">
        <v>4952542.87</v>
      </c>
      <c r="R447" s="7">
        <v>0</v>
      </c>
      <c r="S447" s="14">
        <v>-576.78</v>
      </c>
      <c r="T447" s="14">
        <f t="shared" si="22"/>
        <v>4951966.09</v>
      </c>
      <c r="U447" s="3"/>
      <c r="V447" s="24">
        <v>4951966.09</v>
      </c>
      <c r="W447" s="15">
        <v>574055.11</v>
      </c>
      <c r="X447" s="15"/>
      <c r="Y447" s="25">
        <v>211478.08</v>
      </c>
      <c r="Z447" s="16"/>
      <c r="AA447" s="16">
        <v>4262722.15</v>
      </c>
      <c r="AB447" s="16">
        <v>668986.92</v>
      </c>
      <c r="AC447" s="16">
        <v>3499100</v>
      </c>
      <c r="AD447" s="16"/>
      <c r="AE447" s="16"/>
      <c r="AF447" s="26">
        <v>14168308.35</v>
      </c>
      <c r="AG447" s="4">
        <v>5344700</v>
      </c>
      <c r="AH447" s="4">
        <v>0</v>
      </c>
      <c r="AI447" s="4">
        <v>30434200</v>
      </c>
      <c r="AJ447" s="4">
        <v>7217500</v>
      </c>
      <c r="AK447" s="4">
        <v>0</v>
      </c>
      <c r="AL447" s="4">
        <v>6749600</v>
      </c>
      <c r="AM447" s="5">
        <v>49746000</v>
      </c>
      <c r="AN447" s="17">
        <v>1450000</v>
      </c>
      <c r="AO447" s="17">
        <v>724000</v>
      </c>
      <c r="AP447" s="17">
        <v>142550</v>
      </c>
      <c r="AQ447" s="27">
        <v>2316550</v>
      </c>
      <c r="AR447" s="4">
        <v>4500</v>
      </c>
      <c r="AS447" s="4">
        <v>34750</v>
      </c>
      <c r="AT447" s="4"/>
      <c r="AU447" s="4"/>
      <c r="AV447" s="4"/>
      <c r="AW447" s="4"/>
      <c r="AX447" s="4"/>
      <c r="AY447" s="4"/>
      <c r="AZ447" s="4"/>
      <c r="BA447" s="4"/>
      <c r="BB447" s="4"/>
      <c r="BC447" s="4"/>
      <c r="BD447" s="4"/>
      <c r="BE447" s="4"/>
      <c r="BF447" s="4"/>
      <c r="BG447" s="4"/>
      <c r="BH447" s="4"/>
      <c r="BI447" s="4"/>
      <c r="BJ447" s="4">
        <v>0</v>
      </c>
      <c r="BK447" s="4"/>
      <c r="BL447" s="17"/>
      <c r="BM447" s="4"/>
      <c r="BN447" s="3"/>
      <c r="BO447" s="3"/>
      <c r="BP447" s="18"/>
      <c r="BQ447" s="18"/>
      <c r="BR447" s="18"/>
      <c r="BS447" s="18">
        <v>0.014</v>
      </c>
      <c r="BT447" s="18">
        <v>0</v>
      </c>
      <c r="BU447" s="18">
        <v>0.278</v>
      </c>
      <c r="BV447" s="18">
        <v>0.044</v>
      </c>
      <c r="BW447" s="18">
        <v>0.228</v>
      </c>
      <c r="BX447" s="18">
        <v>0</v>
      </c>
      <c r="BY447" s="18">
        <v>0</v>
      </c>
      <c r="BZ447" s="18">
        <v>0.322</v>
      </c>
      <c r="CA447" s="19">
        <v>0.037</v>
      </c>
      <c r="CB447" s="18">
        <v>0</v>
      </c>
      <c r="CC447" s="3"/>
      <c r="CD447" s="11"/>
      <c r="CE447" s="8"/>
    </row>
    <row r="448" spans="1:83" ht="17.25" customHeight="1">
      <c r="A448" s="20" t="s">
        <v>918</v>
      </c>
      <c r="B448" s="20" t="s">
        <v>919</v>
      </c>
      <c r="C448" s="20" t="s">
        <v>856</v>
      </c>
      <c r="D448" s="21">
        <v>233979500</v>
      </c>
      <c r="E448" s="21">
        <v>199337130</v>
      </c>
      <c r="F448" s="6">
        <v>433316630</v>
      </c>
      <c r="G448" s="9"/>
      <c r="H448" s="9">
        <v>433316630</v>
      </c>
      <c r="I448" s="12">
        <v>543801</v>
      </c>
      <c r="J448" s="6">
        <v>433860431</v>
      </c>
      <c r="K448" s="22">
        <v>2.106</v>
      </c>
      <c r="L448" s="10">
        <v>84.46</v>
      </c>
      <c r="M448" s="23"/>
      <c r="N448" s="12"/>
      <c r="O448" s="13">
        <v>80973893</v>
      </c>
      <c r="P448" s="6">
        <f t="shared" si="21"/>
        <v>514834324</v>
      </c>
      <c r="Q448" s="7">
        <v>1458790.8</v>
      </c>
      <c r="R448" s="7">
        <v>0</v>
      </c>
      <c r="S448" s="14">
        <v>-1383.05</v>
      </c>
      <c r="T448" s="14">
        <f t="shared" si="22"/>
        <v>1457407.75</v>
      </c>
      <c r="U448" s="3"/>
      <c r="V448" s="24">
        <v>1457407.75</v>
      </c>
      <c r="W448" s="15">
        <v>168948</v>
      </c>
      <c r="X448" s="15">
        <v>63246.69</v>
      </c>
      <c r="Y448" s="25">
        <v>62242.49</v>
      </c>
      <c r="Z448" s="16">
        <v>2637323</v>
      </c>
      <c r="AA448" s="16">
        <v>2151448.26</v>
      </c>
      <c r="AB448" s="16"/>
      <c r="AC448" s="16">
        <v>2596017.13</v>
      </c>
      <c r="AD448" s="16"/>
      <c r="AE448" s="16"/>
      <c r="AF448" s="26">
        <v>9136633.32</v>
      </c>
      <c r="AG448" s="4">
        <v>5919100</v>
      </c>
      <c r="AH448" s="4">
        <v>0</v>
      </c>
      <c r="AI448" s="4">
        <v>22942400</v>
      </c>
      <c r="AJ448" s="4">
        <v>11530400</v>
      </c>
      <c r="AK448" s="4">
        <v>1237700</v>
      </c>
      <c r="AL448" s="4">
        <v>3569400</v>
      </c>
      <c r="AM448" s="5">
        <v>45199000</v>
      </c>
      <c r="AN448" s="17">
        <v>435000</v>
      </c>
      <c r="AO448" s="17">
        <v>771642.46</v>
      </c>
      <c r="AP448" s="17">
        <v>200000</v>
      </c>
      <c r="AQ448" s="27">
        <v>1406642.46</v>
      </c>
      <c r="AR448" s="4">
        <v>11500</v>
      </c>
      <c r="AS448" s="4">
        <v>40750</v>
      </c>
      <c r="AT448" s="4"/>
      <c r="AU448" s="4"/>
      <c r="AV448" s="4"/>
      <c r="AW448" s="4"/>
      <c r="AX448" s="4"/>
      <c r="AY448" s="4"/>
      <c r="AZ448" s="4"/>
      <c r="BA448" s="4"/>
      <c r="BB448" s="4"/>
      <c r="BC448" s="4"/>
      <c r="BD448" s="4"/>
      <c r="BE448" s="4"/>
      <c r="BF448" s="4"/>
      <c r="BG448" s="4"/>
      <c r="BH448" s="4"/>
      <c r="BI448" s="4"/>
      <c r="BJ448" s="4">
        <v>0</v>
      </c>
      <c r="BK448" s="4"/>
      <c r="BL448" s="17"/>
      <c r="BM448" s="4"/>
      <c r="BN448" s="3"/>
      <c r="BO448" s="3"/>
      <c r="BP448" s="18"/>
      <c r="BQ448" s="18"/>
      <c r="BR448" s="18"/>
      <c r="BS448" s="18">
        <v>0.014</v>
      </c>
      <c r="BT448" s="18">
        <v>0.608</v>
      </c>
      <c r="BU448" s="18">
        <v>0.496</v>
      </c>
      <c r="BV448" s="18">
        <v>0</v>
      </c>
      <c r="BW448" s="18">
        <v>0.598</v>
      </c>
      <c r="BX448" s="18">
        <v>0</v>
      </c>
      <c r="BY448" s="18">
        <v>0</v>
      </c>
      <c r="BZ448" s="18">
        <v>0.336</v>
      </c>
      <c r="CA448" s="19">
        <v>0.039</v>
      </c>
      <c r="CB448" s="18">
        <v>0.015</v>
      </c>
      <c r="CC448" s="3"/>
      <c r="CD448" s="11"/>
      <c r="CE448" s="8"/>
    </row>
    <row r="449" spans="1:83" ht="17.25" customHeight="1">
      <c r="A449" s="20" t="s">
        <v>854</v>
      </c>
      <c r="B449" s="20" t="s">
        <v>855</v>
      </c>
      <c r="C449" s="20" t="s">
        <v>856</v>
      </c>
      <c r="D449" s="21">
        <v>968649050</v>
      </c>
      <c r="E449" s="21">
        <v>1260380950</v>
      </c>
      <c r="F449" s="6">
        <v>2229030000</v>
      </c>
      <c r="G449" s="9"/>
      <c r="H449" s="9">
        <v>2229030000</v>
      </c>
      <c r="I449" s="12">
        <v>5850349</v>
      </c>
      <c r="J449" s="6">
        <v>2234880349</v>
      </c>
      <c r="K449" s="22">
        <v>2.397</v>
      </c>
      <c r="L449" s="10">
        <v>88.04</v>
      </c>
      <c r="M449" s="23"/>
      <c r="N449" s="12"/>
      <c r="O449" s="13">
        <v>303523228</v>
      </c>
      <c r="P449" s="6">
        <f t="shared" si="21"/>
        <v>2538403577</v>
      </c>
      <c r="Q449" s="7">
        <v>7192620.86</v>
      </c>
      <c r="R449" s="7">
        <v>0</v>
      </c>
      <c r="S449" s="14">
        <v>-123428.84</v>
      </c>
      <c r="T449" s="14">
        <f t="shared" si="22"/>
        <v>7069192.0200000005</v>
      </c>
      <c r="U449" s="3"/>
      <c r="V449" s="24">
        <v>7069192.0200000005</v>
      </c>
      <c r="W449" s="15">
        <v>819659.92</v>
      </c>
      <c r="X449" s="15">
        <v>306501.97</v>
      </c>
      <c r="Y449" s="25">
        <v>301676.87</v>
      </c>
      <c r="Z449" s="16">
        <v>28700141.2</v>
      </c>
      <c r="AA449" s="16"/>
      <c r="AB449" s="16"/>
      <c r="AC449" s="16">
        <v>16139592.76</v>
      </c>
      <c r="AD449" s="16">
        <v>222903</v>
      </c>
      <c r="AE449" s="16"/>
      <c r="AF449" s="26">
        <v>53559667.739999995</v>
      </c>
      <c r="AG449" s="4">
        <v>81074900</v>
      </c>
      <c r="AH449" s="4">
        <v>0</v>
      </c>
      <c r="AI449" s="4">
        <v>86388700</v>
      </c>
      <c r="AJ449" s="4">
        <v>6914500</v>
      </c>
      <c r="AK449" s="4">
        <v>397900</v>
      </c>
      <c r="AL449" s="4">
        <v>24806800</v>
      </c>
      <c r="AM449" s="5">
        <v>199582800</v>
      </c>
      <c r="AN449" s="17">
        <v>201000</v>
      </c>
      <c r="AO449" s="17">
        <v>2854289.69</v>
      </c>
      <c r="AP449" s="17">
        <v>1352000</v>
      </c>
      <c r="AQ449" s="27">
        <v>4407289.6899999995</v>
      </c>
      <c r="AR449" s="4">
        <v>56250</v>
      </c>
      <c r="AS449" s="4">
        <v>358750</v>
      </c>
      <c r="AT449" s="4"/>
      <c r="AU449" s="4"/>
      <c r="AV449" s="4"/>
      <c r="AW449" s="4"/>
      <c r="AX449" s="4"/>
      <c r="AY449" s="4"/>
      <c r="AZ449" s="4"/>
      <c r="BA449" s="4"/>
      <c r="BB449" s="4"/>
      <c r="BC449" s="4"/>
      <c r="BD449" s="4"/>
      <c r="BE449" s="4"/>
      <c r="BF449" s="4"/>
      <c r="BG449" s="4"/>
      <c r="BH449" s="4"/>
      <c r="BI449" s="4"/>
      <c r="BJ449" s="4">
        <v>0</v>
      </c>
      <c r="BK449" s="4"/>
      <c r="BL449" s="17"/>
      <c r="BM449" s="4"/>
      <c r="BN449" s="3"/>
      <c r="BO449" s="3"/>
      <c r="BP449" s="18"/>
      <c r="BQ449" s="18"/>
      <c r="BR449" s="18"/>
      <c r="BS449" s="18">
        <v>0.013</v>
      </c>
      <c r="BT449" s="18">
        <v>1.284</v>
      </c>
      <c r="BU449" s="18">
        <v>0</v>
      </c>
      <c r="BV449" s="18">
        <v>0</v>
      </c>
      <c r="BW449" s="18">
        <v>0.722</v>
      </c>
      <c r="BX449" s="18">
        <v>0.01</v>
      </c>
      <c r="BY449" s="18">
        <v>0</v>
      </c>
      <c r="BZ449" s="18">
        <v>0.317</v>
      </c>
      <c r="CA449" s="19">
        <v>0.037</v>
      </c>
      <c r="CB449" s="18">
        <v>0.014</v>
      </c>
      <c r="CC449" s="3"/>
      <c r="CD449" s="11"/>
      <c r="CE449" s="8"/>
    </row>
    <row r="450" spans="1:83" ht="17.25" customHeight="1">
      <c r="A450" s="20" t="s">
        <v>920</v>
      </c>
      <c r="B450" s="20" t="s">
        <v>921</v>
      </c>
      <c r="C450" s="20" t="s">
        <v>922</v>
      </c>
      <c r="D450" s="21">
        <v>175723614</v>
      </c>
      <c r="E450" s="21">
        <v>244718350</v>
      </c>
      <c r="F450" s="6">
        <v>420441964</v>
      </c>
      <c r="G450" s="9"/>
      <c r="H450" s="9">
        <v>420441964</v>
      </c>
      <c r="I450" s="12">
        <v>0</v>
      </c>
      <c r="J450" s="6">
        <v>420441964</v>
      </c>
      <c r="K450" s="22">
        <v>6.414000000000001</v>
      </c>
      <c r="L450" s="10">
        <v>44.76</v>
      </c>
      <c r="M450" s="23"/>
      <c r="N450" s="12"/>
      <c r="O450" s="13">
        <v>521407440</v>
      </c>
      <c r="P450" s="6">
        <f t="shared" si="21"/>
        <v>941849404</v>
      </c>
      <c r="Q450" s="7">
        <v>5339697.09</v>
      </c>
      <c r="R450" s="7">
        <v>0</v>
      </c>
      <c r="S450" s="14">
        <v>-16456.02</v>
      </c>
      <c r="T450" s="14">
        <f t="shared" si="22"/>
        <v>5323241.07</v>
      </c>
      <c r="U450" s="3"/>
      <c r="V450" s="24">
        <v>5323241.07</v>
      </c>
      <c r="W450" s="15"/>
      <c r="X450" s="15"/>
      <c r="Y450" s="25">
        <v>94184.94</v>
      </c>
      <c r="Z450" s="16">
        <v>14216081</v>
      </c>
      <c r="AA450" s="16">
        <v>0</v>
      </c>
      <c r="AB450" s="16"/>
      <c r="AC450" s="16">
        <v>6912538</v>
      </c>
      <c r="AD450" s="16">
        <v>105110.49</v>
      </c>
      <c r="AE450" s="16">
        <v>313189</v>
      </c>
      <c r="AF450" s="26">
        <v>26964344.5</v>
      </c>
      <c r="AG450" s="4">
        <v>6714900</v>
      </c>
      <c r="AH450" s="4">
        <v>0</v>
      </c>
      <c r="AI450" s="4">
        <v>10960180</v>
      </c>
      <c r="AJ450" s="4">
        <v>7984400</v>
      </c>
      <c r="AK450" s="4">
        <v>0</v>
      </c>
      <c r="AL450" s="4">
        <v>4831100</v>
      </c>
      <c r="AM450" s="5">
        <v>30490580</v>
      </c>
      <c r="AN450" s="17">
        <v>170000</v>
      </c>
      <c r="AO450" s="17">
        <v>1929472</v>
      </c>
      <c r="AP450" s="17">
        <v>240000</v>
      </c>
      <c r="AQ450" s="27">
        <v>2339472</v>
      </c>
      <c r="AR450" s="4">
        <v>23500</v>
      </c>
      <c r="AS450" s="4">
        <v>66000</v>
      </c>
      <c r="AT450" s="4"/>
      <c r="AU450" s="4"/>
      <c r="AV450" s="4"/>
      <c r="AW450" s="4"/>
      <c r="AX450" s="4"/>
      <c r="AY450" s="4"/>
      <c r="AZ450" s="4"/>
      <c r="BA450" s="4"/>
      <c r="BB450" s="4"/>
      <c r="BC450" s="4"/>
      <c r="BD450" s="4"/>
      <c r="BE450" s="4"/>
      <c r="BF450" s="4"/>
      <c r="BG450" s="4"/>
      <c r="BH450" s="4"/>
      <c r="BI450" s="4"/>
      <c r="BJ450" s="4">
        <v>0</v>
      </c>
      <c r="BK450" s="4"/>
      <c r="BL450" s="17"/>
      <c r="BM450" s="4"/>
      <c r="BN450" s="3"/>
      <c r="BO450" s="3"/>
      <c r="BP450" s="18"/>
      <c r="BQ450" s="18"/>
      <c r="BR450" s="18"/>
      <c r="BS450" s="18">
        <v>0.023</v>
      </c>
      <c r="BT450" s="18">
        <v>3.3859999999999997</v>
      </c>
      <c r="BU450" s="18">
        <v>0</v>
      </c>
      <c r="BV450" s="18">
        <v>0</v>
      </c>
      <c r="BW450" s="18">
        <v>1.644</v>
      </c>
      <c r="BX450" s="18">
        <v>0.02</v>
      </c>
      <c r="BY450" s="18">
        <v>0.074</v>
      </c>
      <c r="BZ450" s="18">
        <v>1.267</v>
      </c>
      <c r="CA450" s="19">
        <v>0</v>
      </c>
      <c r="CB450" s="18">
        <v>0</v>
      </c>
      <c r="CC450" s="3"/>
      <c r="CD450" s="11"/>
      <c r="CE450" s="8"/>
    </row>
    <row r="451" spans="1:83" ht="17.25" customHeight="1">
      <c r="A451" s="20" t="s">
        <v>923</v>
      </c>
      <c r="B451" s="20" t="s">
        <v>924</v>
      </c>
      <c r="C451" s="20" t="s">
        <v>922</v>
      </c>
      <c r="D451" s="21">
        <v>2478280600</v>
      </c>
      <c r="E451" s="21">
        <v>2813936400</v>
      </c>
      <c r="F451" s="6">
        <v>5292217000</v>
      </c>
      <c r="G451" s="9">
        <v>499600</v>
      </c>
      <c r="H451" s="9">
        <v>5291717400</v>
      </c>
      <c r="I451" s="12">
        <v>8198800</v>
      </c>
      <c r="J451" s="6">
        <v>5299916200</v>
      </c>
      <c r="K451" s="22">
        <v>4.7940000000000005</v>
      </c>
      <c r="L451" s="10">
        <v>51.9</v>
      </c>
      <c r="M451" s="23"/>
      <c r="N451" s="12"/>
      <c r="O451" s="13">
        <v>5039605121</v>
      </c>
      <c r="P451" s="6">
        <f aca="true" t="shared" si="23" ref="P451:P514">J451-M451+N451+O451</f>
        <v>10339521321</v>
      </c>
      <c r="Q451" s="7">
        <v>58618619.55</v>
      </c>
      <c r="R451" s="7">
        <v>0</v>
      </c>
      <c r="S451" s="14">
        <v>-201280.9</v>
      </c>
      <c r="T451" s="14">
        <f aca="true" t="shared" si="24" ref="T451:T514">Q451+R451+S451</f>
        <v>58417338.65</v>
      </c>
      <c r="U451" s="3"/>
      <c r="V451" s="24">
        <v>58417338.65</v>
      </c>
      <c r="W451" s="15"/>
      <c r="X451" s="15"/>
      <c r="Y451" s="25">
        <v>1033952.13</v>
      </c>
      <c r="Z451" s="16">
        <v>119728264</v>
      </c>
      <c r="AA451" s="16">
        <v>0</v>
      </c>
      <c r="AB451" s="16"/>
      <c r="AC451" s="16">
        <v>71436493</v>
      </c>
      <c r="AD451" s="16">
        <v>0</v>
      </c>
      <c r="AE451" s="16">
        <v>3412667</v>
      </c>
      <c r="AF451" s="26">
        <v>254028714.78</v>
      </c>
      <c r="AG451" s="4">
        <v>132408000</v>
      </c>
      <c r="AH451" s="4">
        <v>27376700</v>
      </c>
      <c r="AI451" s="4">
        <v>129261400</v>
      </c>
      <c r="AJ451" s="4">
        <v>145614000</v>
      </c>
      <c r="AK451" s="4">
        <v>47635700</v>
      </c>
      <c r="AL451" s="4">
        <v>38490000</v>
      </c>
      <c r="AM451" s="5">
        <v>520785800</v>
      </c>
      <c r="AN451" s="17">
        <v>3000000</v>
      </c>
      <c r="AO451" s="17">
        <v>29883263</v>
      </c>
      <c r="AP451" s="17">
        <v>3000000</v>
      </c>
      <c r="AQ451" s="27">
        <v>35883263</v>
      </c>
      <c r="AR451" s="4">
        <v>172250</v>
      </c>
      <c r="AS451" s="4">
        <v>591500</v>
      </c>
      <c r="AT451" s="4"/>
      <c r="AU451" s="4">
        <v>499600</v>
      </c>
      <c r="AV451" s="4"/>
      <c r="AW451" s="4"/>
      <c r="AX451" s="4"/>
      <c r="AY451" s="4"/>
      <c r="AZ451" s="4"/>
      <c r="BA451" s="4"/>
      <c r="BB451" s="4"/>
      <c r="BC451" s="4"/>
      <c r="BD451" s="4"/>
      <c r="BE451" s="4"/>
      <c r="BF451" s="4"/>
      <c r="BG451" s="4"/>
      <c r="BH451" s="4"/>
      <c r="BI451" s="4"/>
      <c r="BJ451" s="4">
        <v>499600</v>
      </c>
      <c r="BK451" s="4">
        <v>21801</v>
      </c>
      <c r="BL451" s="17">
        <v>16189</v>
      </c>
      <c r="BM451" s="4"/>
      <c r="BN451" s="3"/>
      <c r="BO451" s="3"/>
      <c r="BP451" s="18"/>
      <c r="BQ451" s="18"/>
      <c r="BR451" s="18"/>
      <c r="BS451" s="18">
        <v>0.02</v>
      </c>
      <c r="BT451" s="18">
        <v>2.26</v>
      </c>
      <c r="BU451" s="18">
        <v>0</v>
      </c>
      <c r="BV451" s="18">
        <v>0</v>
      </c>
      <c r="BW451" s="18">
        <v>1.3470000000000002</v>
      </c>
      <c r="BX451" s="18">
        <v>0</v>
      </c>
      <c r="BY451" s="18">
        <v>0.064</v>
      </c>
      <c r="BZ451" s="18">
        <v>1.103</v>
      </c>
      <c r="CA451" s="19">
        <v>0</v>
      </c>
      <c r="CB451" s="18">
        <v>0</v>
      </c>
      <c r="CC451" s="3"/>
      <c r="CD451" s="11"/>
      <c r="CE451" s="8"/>
    </row>
    <row r="452" spans="1:83" ht="17.25" customHeight="1">
      <c r="A452" s="20" t="s">
        <v>925</v>
      </c>
      <c r="B452" s="20" t="s">
        <v>926</v>
      </c>
      <c r="C452" s="20" t="s">
        <v>922</v>
      </c>
      <c r="D452" s="21">
        <v>103424200</v>
      </c>
      <c r="E452" s="21">
        <v>226222600</v>
      </c>
      <c r="F452" s="6">
        <v>329646800</v>
      </c>
      <c r="G452" s="9"/>
      <c r="H452" s="9">
        <v>329646800</v>
      </c>
      <c r="I452" s="12"/>
      <c r="J452" s="6">
        <v>329646800</v>
      </c>
      <c r="K452" s="22">
        <v>6.041</v>
      </c>
      <c r="L452" s="10">
        <v>50.71</v>
      </c>
      <c r="M452" s="23"/>
      <c r="N452" s="12"/>
      <c r="O452" s="13">
        <v>323156590</v>
      </c>
      <c r="P452" s="6">
        <f t="shared" si="23"/>
        <v>652803390</v>
      </c>
      <c r="Q452" s="7">
        <v>3700986.96</v>
      </c>
      <c r="R452" s="7">
        <v>0</v>
      </c>
      <c r="S452" s="14">
        <v>-8062.28</v>
      </c>
      <c r="T452" s="14">
        <f t="shared" si="24"/>
        <v>3692924.68</v>
      </c>
      <c r="U452" s="3"/>
      <c r="V452" s="24">
        <v>3692924.68</v>
      </c>
      <c r="W452" s="15"/>
      <c r="X452" s="15"/>
      <c r="Y452" s="25">
        <v>65280.34</v>
      </c>
      <c r="Z452" s="16">
        <v>5600331</v>
      </c>
      <c r="AA452" s="16">
        <v>4280610.96</v>
      </c>
      <c r="AB452" s="16"/>
      <c r="AC452" s="16">
        <v>6055153</v>
      </c>
      <c r="AD452" s="16">
        <v>0</v>
      </c>
      <c r="AE452" s="16">
        <v>217360</v>
      </c>
      <c r="AF452" s="26">
        <v>19911659.98</v>
      </c>
      <c r="AG452" s="4">
        <v>34974400</v>
      </c>
      <c r="AH452" s="4">
        <v>5464100</v>
      </c>
      <c r="AI452" s="4">
        <v>23639700</v>
      </c>
      <c r="AJ452" s="4">
        <v>10801400</v>
      </c>
      <c r="AK452" s="4">
        <v>0</v>
      </c>
      <c r="AL452" s="4">
        <v>1998800</v>
      </c>
      <c r="AM452" s="5">
        <v>76878400</v>
      </c>
      <c r="AN452" s="17">
        <v>901000</v>
      </c>
      <c r="AO452" s="17">
        <v>1359019.61</v>
      </c>
      <c r="AP452" s="17">
        <v>445000.76</v>
      </c>
      <c r="AQ452" s="27">
        <v>2705020.37</v>
      </c>
      <c r="AR452" s="4">
        <v>16250</v>
      </c>
      <c r="AS452" s="4">
        <v>35500</v>
      </c>
      <c r="AT452" s="4"/>
      <c r="AU452" s="4"/>
      <c r="AV452" s="4"/>
      <c r="AW452" s="4"/>
      <c r="AX452" s="4"/>
      <c r="AY452" s="4"/>
      <c r="AZ452" s="4"/>
      <c r="BA452" s="4"/>
      <c r="BB452" s="4"/>
      <c r="BC452" s="4"/>
      <c r="BD452" s="4"/>
      <c r="BE452" s="4"/>
      <c r="BF452" s="4"/>
      <c r="BG452" s="4"/>
      <c r="BH452" s="4"/>
      <c r="BI452" s="4"/>
      <c r="BJ452" s="4">
        <v>0</v>
      </c>
      <c r="BK452" s="4"/>
      <c r="BL452" s="17"/>
      <c r="BM452" s="4"/>
      <c r="BN452" s="3"/>
      <c r="BO452" s="3"/>
      <c r="BP452" s="18"/>
      <c r="BQ452" s="18"/>
      <c r="BR452" s="18"/>
      <c r="BS452" s="18">
        <v>0.02</v>
      </c>
      <c r="BT452" s="18">
        <v>1.699</v>
      </c>
      <c r="BU452" s="18">
        <v>1.299</v>
      </c>
      <c r="BV452" s="18">
        <v>0</v>
      </c>
      <c r="BW452" s="18">
        <v>1.837</v>
      </c>
      <c r="BX452" s="18">
        <v>0</v>
      </c>
      <c r="BY452" s="18">
        <v>0.065</v>
      </c>
      <c r="BZ452" s="18">
        <v>1.121</v>
      </c>
      <c r="CA452" s="19">
        <v>0</v>
      </c>
      <c r="CB452" s="18">
        <v>0</v>
      </c>
      <c r="CC452" s="3"/>
      <c r="CD452" s="11"/>
      <c r="CE452" s="8"/>
    </row>
    <row r="453" spans="1:83" ht="17.25" customHeight="1">
      <c r="A453" s="20" t="s">
        <v>927</v>
      </c>
      <c r="B453" s="20" t="s">
        <v>928</v>
      </c>
      <c r="C453" s="20" t="s">
        <v>922</v>
      </c>
      <c r="D453" s="21">
        <v>594319400</v>
      </c>
      <c r="E453" s="21">
        <v>639892100</v>
      </c>
      <c r="F453" s="6">
        <v>1234211500</v>
      </c>
      <c r="G453" s="9"/>
      <c r="H453" s="9">
        <v>1234211500</v>
      </c>
      <c r="I453" s="12">
        <v>672157</v>
      </c>
      <c r="J453" s="6">
        <v>1234883657</v>
      </c>
      <c r="K453" s="22">
        <v>5.099</v>
      </c>
      <c r="L453" s="10">
        <v>44.53</v>
      </c>
      <c r="M453" s="23"/>
      <c r="N453" s="12"/>
      <c r="O453" s="13">
        <v>1550207946</v>
      </c>
      <c r="P453" s="6">
        <f t="shared" si="23"/>
        <v>2785091603</v>
      </c>
      <c r="Q453" s="7">
        <v>15789727.59</v>
      </c>
      <c r="R453" s="7">
        <v>0</v>
      </c>
      <c r="S453" s="14">
        <v>-54922.6</v>
      </c>
      <c r="T453" s="14">
        <f t="shared" si="24"/>
        <v>15734804.99</v>
      </c>
      <c r="U453" s="3"/>
      <c r="V453" s="24">
        <v>15734804.99</v>
      </c>
      <c r="W453" s="15"/>
      <c r="X453" s="15"/>
      <c r="Y453" s="25">
        <v>278509.16</v>
      </c>
      <c r="Z453" s="16">
        <v>33437997</v>
      </c>
      <c r="AA453" s="16">
        <v>0</v>
      </c>
      <c r="AB453" s="16"/>
      <c r="AC453" s="16">
        <v>12581962</v>
      </c>
      <c r="AD453" s="16">
        <v>0</v>
      </c>
      <c r="AE453" s="16">
        <v>925644</v>
      </c>
      <c r="AF453" s="26">
        <v>62958917.15</v>
      </c>
      <c r="AG453" s="4">
        <v>25652000</v>
      </c>
      <c r="AH453" s="4">
        <v>1370000</v>
      </c>
      <c r="AI453" s="4">
        <v>53980000</v>
      </c>
      <c r="AJ453" s="4">
        <v>18009400</v>
      </c>
      <c r="AK453" s="4">
        <v>136400</v>
      </c>
      <c r="AL453" s="4">
        <v>4908600</v>
      </c>
      <c r="AM453" s="5">
        <v>104056400</v>
      </c>
      <c r="AN453" s="17">
        <v>1225000</v>
      </c>
      <c r="AO453" s="17">
        <v>30570980.07</v>
      </c>
      <c r="AP453" s="17">
        <v>775000</v>
      </c>
      <c r="AQ453" s="27">
        <v>32570980.07</v>
      </c>
      <c r="AR453" s="4">
        <v>34250</v>
      </c>
      <c r="AS453" s="4">
        <v>137750</v>
      </c>
      <c r="AT453" s="4"/>
      <c r="AU453" s="4"/>
      <c r="AV453" s="4"/>
      <c r="AW453" s="4"/>
      <c r="AX453" s="4"/>
      <c r="AY453" s="4"/>
      <c r="AZ453" s="4"/>
      <c r="BA453" s="4"/>
      <c r="BB453" s="4"/>
      <c r="BC453" s="4"/>
      <c r="BD453" s="4"/>
      <c r="BE453" s="4"/>
      <c r="BF453" s="4"/>
      <c r="BG453" s="4"/>
      <c r="BH453" s="4"/>
      <c r="BI453" s="4"/>
      <c r="BJ453" s="4">
        <v>0</v>
      </c>
      <c r="BK453" s="4"/>
      <c r="BL453" s="17"/>
      <c r="BM453" s="4"/>
      <c r="BN453" s="3"/>
      <c r="BO453" s="3"/>
      <c r="BP453" s="18"/>
      <c r="BQ453" s="18"/>
      <c r="BR453" s="18"/>
      <c r="BS453" s="18">
        <v>0.023</v>
      </c>
      <c r="BT453" s="18">
        <v>2.708</v>
      </c>
      <c r="BU453" s="18">
        <v>0</v>
      </c>
      <c r="BV453" s="18">
        <v>0</v>
      </c>
      <c r="BW453" s="18">
        <v>1.019</v>
      </c>
      <c r="BX453" s="18">
        <v>0</v>
      </c>
      <c r="BY453" s="18">
        <v>0.074</v>
      </c>
      <c r="BZ453" s="18">
        <v>1.275</v>
      </c>
      <c r="CA453" s="19">
        <v>0</v>
      </c>
      <c r="CB453" s="18">
        <v>0</v>
      </c>
      <c r="CC453" s="3"/>
      <c r="CD453" s="11"/>
      <c r="CE453" s="8"/>
    </row>
    <row r="454" spans="1:83" ht="17.25" customHeight="1">
      <c r="A454" s="20" t="s">
        <v>929</v>
      </c>
      <c r="B454" s="20" t="s">
        <v>930</v>
      </c>
      <c r="C454" s="20" t="s">
        <v>922</v>
      </c>
      <c r="D454" s="21">
        <v>882538700</v>
      </c>
      <c r="E454" s="21">
        <v>1020630000</v>
      </c>
      <c r="F454" s="6">
        <v>1903168700</v>
      </c>
      <c r="G454" s="9"/>
      <c r="H454" s="9">
        <v>1903168700</v>
      </c>
      <c r="I454" s="12">
        <v>6429200</v>
      </c>
      <c r="J454" s="6">
        <v>1909597900</v>
      </c>
      <c r="K454" s="22">
        <v>2.145</v>
      </c>
      <c r="L454" s="10">
        <v>100.96</v>
      </c>
      <c r="M454" s="23"/>
      <c r="N454" s="12"/>
      <c r="O454" s="13">
        <v>-7511691</v>
      </c>
      <c r="P454" s="6">
        <f t="shared" si="23"/>
        <v>1902086209</v>
      </c>
      <c r="Q454" s="7">
        <v>10783639.24</v>
      </c>
      <c r="R454" s="7">
        <v>0</v>
      </c>
      <c r="S454" s="14">
        <v>-46138.55</v>
      </c>
      <c r="T454" s="14">
        <f t="shared" si="24"/>
        <v>10737500.69</v>
      </c>
      <c r="U454" s="3"/>
      <c r="V454" s="24">
        <v>10737500.69</v>
      </c>
      <c r="W454" s="15"/>
      <c r="X454" s="15"/>
      <c r="Y454" s="25">
        <v>190208.62</v>
      </c>
      <c r="Z454" s="16">
        <v>12475871.5</v>
      </c>
      <c r="AA454" s="16">
        <v>6425410.11</v>
      </c>
      <c r="AB454" s="16"/>
      <c r="AC454" s="16">
        <v>10487720</v>
      </c>
      <c r="AD454" s="16">
        <v>0</v>
      </c>
      <c r="AE454" s="16">
        <v>633893</v>
      </c>
      <c r="AF454" s="26">
        <v>40950603.92</v>
      </c>
      <c r="AG454" s="4">
        <v>43994500</v>
      </c>
      <c r="AH454" s="4">
        <v>0</v>
      </c>
      <c r="AI454" s="4">
        <v>293503800</v>
      </c>
      <c r="AJ454" s="4">
        <v>17521400</v>
      </c>
      <c r="AK454" s="4">
        <v>0</v>
      </c>
      <c r="AL454" s="4">
        <v>11379100</v>
      </c>
      <c r="AM454" s="5">
        <v>366398800</v>
      </c>
      <c r="AN454" s="17">
        <v>433000</v>
      </c>
      <c r="AO454" s="17">
        <v>2910250</v>
      </c>
      <c r="AP454" s="17">
        <v>489385</v>
      </c>
      <c r="AQ454" s="27">
        <v>3832635</v>
      </c>
      <c r="AR454" s="4">
        <v>33250</v>
      </c>
      <c r="AS454" s="4">
        <v>108250</v>
      </c>
      <c r="AT454" s="4"/>
      <c r="AU454" s="4"/>
      <c r="AV454" s="4"/>
      <c r="AW454" s="4"/>
      <c r="AX454" s="4"/>
      <c r="AY454" s="4"/>
      <c r="AZ454" s="4"/>
      <c r="BA454" s="4"/>
      <c r="BB454" s="4"/>
      <c r="BC454" s="4"/>
      <c r="BD454" s="4"/>
      <c r="BE454" s="4"/>
      <c r="BF454" s="4"/>
      <c r="BG454" s="4"/>
      <c r="BH454" s="4"/>
      <c r="BI454" s="4"/>
      <c r="BJ454" s="4">
        <v>0</v>
      </c>
      <c r="BK454" s="4"/>
      <c r="BL454" s="17"/>
      <c r="BM454" s="4"/>
      <c r="BN454" s="3"/>
      <c r="BO454" s="3"/>
      <c r="BP454" s="18"/>
      <c r="BQ454" s="18"/>
      <c r="BR454" s="18"/>
      <c r="BS454" s="18">
        <v>0.01</v>
      </c>
      <c r="BT454" s="18">
        <v>0.654</v>
      </c>
      <c r="BU454" s="18">
        <v>0.336</v>
      </c>
      <c r="BV454" s="18">
        <v>0</v>
      </c>
      <c r="BW454" s="18">
        <v>0.549</v>
      </c>
      <c r="BX454" s="18">
        <v>0</v>
      </c>
      <c r="BY454" s="18">
        <v>0.033</v>
      </c>
      <c r="BZ454" s="18">
        <v>0.5630000000000001</v>
      </c>
      <c r="CA454" s="19">
        <v>0</v>
      </c>
      <c r="CB454" s="18">
        <v>0</v>
      </c>
      <c r="CC454" s="3"/>
      <c r="CD454" s="11"/>
      <c r="CE454" s="8"/>
    </row>
    <row r="455" spans="1:83" ht="17.25" customHeight="1">
      <c r="A455" s="20" t="s">
        <v>931</v>
      </c>
      <c r="B455" s="20" t="s">
        <v>932</v>
      </c>
      <c r="C455" s="20" t="s">
        <v>922</v>
      </c>
      <c r="D455" s="21">
        <v>173432500</v>
      </c>
      <c r="E455" s="21">
        <v>268621500</v>
      </c>
      <c r="F455" s="6">
        <v>442054000</v>
      </c>
      <c r="G455" s="9"/>
      <c r="H455" s="9">
        <v>442054000</v>
      </c>
      <c r="I455" s="12">
        <v>371880</v>
      </c>
      <c r="J455" s="6">
        <v>442425880</v>
      </c>
      <c r="K455" s="22">
        <v>6.6610000000000005</v>
      </c>
      <c r="L455" s="10">
        <v>31.23</v>
      </c>
      <c r="M455" s="23"/>
      <c r="N455" s="12"/>
      <c r="O455" s="13">
        <v>975485757</v>
      </c>
      <c r="P455" s="6">
        <f t="shared" si="23"/>
        <v>1417911637</v>
      </c>
      <c r="Q455" s="7">
        <v>8038672.22</v>
      </c>
      <c r="R455" s="7">
        <v>0</v>
      </c>
      <c r="S455" s="14">
        <v>-4954.77</v>
      </c>
      <c r="T455" s="14">
        <f t="shared" si="24"/>
        <v>8033717.45</v>
      </c>
      <c r="U455" s="3"/>
      <c r="V455" s="24">
        <v>8033717.45</v>
      </c>
      <c r="W455" s="15"/>
      <c r="X455" s="15"/>
      <c r="Y455" s="25">
        <v>141791.16</v>
      </c>
      <c r="Z455" s="16">
        <v>9453714</v>
      </c>
      <c r="AA455" s="16">
        <v>2933019.95</v>
      </c>
      <c r="AB455" s="16"/>
      <c r="AC455" s="16">
        <v>8435746</v>
      </c>
      <c r="AD455" s="16">
        <v>0</v>
      </c>
      <c r="AE455" s="16">
        <v>471009</v>
      </c>
      <c r="AF455" s="26">
        <v>29468997.56</v>
      </c>
      <c r="AG455" s="4">
        <v>26607300</v>
      </c>
      <c r="AH455" s="4">
        <v>12550600</v>
      </c>
      <c r="AI455" s="4">
        <v>8673700</v>
      </c>
      <c r="AJ455" s="4">
        <v>12655300</v>
      </c>
      <c r="AK455" s="4">
        <v>0</v>
      </c>
      <c r="AL455" s="4">
        <v>3350000</v>
      </c>
      <c r="AM455" s="5">
        <v>63836900</v>
      </c>
      <c r="AN455" s="17">
        <v>662000</v>
      </c>
      <c r="AO455" s="17">
        <v>1410509.66</v>
      </c>
      <c r="AP455" s="17">
        <v>240000.27</v>
      </c>
      <c r="AQ455" s="27">
        <v>2312509.9299999997</v>
      </c>
      <c r="AR455" s="4">
        <v>23250</v>
      </c>
      <c r="AS455" s="4">
        <v>86500</v>
      </c>
      <c r="AT455" s="4"/>
      <c r="AU455" s="4"/>
      <c r="AV455" s="4"/>
      <c r="AW455" s="4"/>
      <c r="AX455" s="4"/>
      <c r="AY455" s="4"/>
      <c r="AZ455" s="4"/>
      <c r="BA455" s="4"/>
      <c r="BB455" s="4"/>
      <c r="BC455" s="4"/>
      <c r="BD455" s="4"/>
      <c r="BE455" s="4"/>
      <c r="BF455" s="4"/>
      <c r="BG455" s="4"/>
      <c r="BH455" s="4"/>
      <c r="BI455" s="4"/>
      <c r="BJ455" s="4">
        <v>0</v>
      </c>
      <c r="BK455" s="4"/>
      <c r="BL455" s="17"/>
      <c r="BM455" s="4"/>
      <c r="BN455" s="3"/>
      <c r="BO455" s="3"/>
      <c r="BP455" s="18"/>
      <c r="BQ455" s="18"/>
      <c r="BR455" s="18"/>
      <c r="BS455" s="18">
        <v>0.033</v>
      </c>
      <c r="BT455" s="18">
        <v>2.137</v>
      </c>
      <c r="BU455" s="18">
        <v>0.663</v>
      </c>
      <c r="BV455" s="18">
        <v>0</v>
      </c>
      <c r="BW455" s="18">
        <v>1.9060000000000001</v>
      </c>
      <c r="BX455" s="18">
        <v>0</v>
      </c>
      <c r="BY455" s="18">
        <v>0.106</v>
      </c>
      <c r="BZ455" s="18">
        <v>1.816</v>
      </c>
      <c r="CA455" s="19">
        <v>0</v>
      </c>
      <c r="CB455" s="18">
        <v>0</v>
      </c>
      <c r="CC455" s="3"/>
      <c r="CD455" s="11"/>
      <c r="CE455" s="8"/>
    </row>
    <row r="456" spans="1:83" ht="17.25" customHeight="1">
      <c r="A456" s="20" t="s">
        <v>933</v>
      </c>
      <c r="B456" s="20" t="s">
        <v>934</v>
      </c>
      <c r="C456" s="20" t="s">
        <v>922</v>
      </c>
      <c r="D456" s="21">
        <v>484559300</v>
      </c>
      <c r="E456" s="21">
        <v>860664800</v>
      </c>
      <c r="F456" s="6">
        <v>1345224100</v>
      </c>
      <c r="G456" s="9">
        <v>2837700</v>
      </c>
      <c r="H456" s="9">
        <v>1342386400</v>
      </c>
      <c r="I456" s="12">
        <v>5814500</v>
      </c>
      <c r="J456" s="6">
        <v>1348200900</v>
      </c>
      <c r="K456" s="22">
        <v>6.891</v>
      </c>
      <c r="L456" s="10">
        <v>38.91</v>
      </c>
      <c r="M456" s="23"/>
      <c r="N456" s="12"/>
      <c r="O456" s="13">
        <v>2198955767</v>
      </c>
      <c r="P456" s="6">
        <f t="shared" si="23"/>
        <v>3547156667</v>
      </c>
      <c r="Q456" s="7">
        <v>20110159.91</v>
      </c>
      <c r="R456" s="7">
        <v>0</v>
      </c>
      <c r="S456" s="14">
        <v>-515160.44</v>
      </c>
      <c r="T456" s="14">
        <f t="shared" si="24"/>
        <v>19594999.47</v>
      </c>
      <c r="U456" s="3"/>
      <c r="V456" s="24">
        <v>19594999.47</v>
      </c>
      <c r="W456" s="15"/>
      <c r="X456" s="15"/>
      <c r="Y456" s="25">
        <v>354715.67</v>
      </c>
      <c r="Z456" s="16">
        <v>17135408.5</v>
      </c>
      <c r="AA456" s="16">
        <v>0</v>
      </c>
      <c r="AB456" s="16"/>
      <c r="AC456" s="16">
        <v>54659334.09</v>
      </c>
      <c r="AD456" s="16">
        <v>0</v>
      </c>
      <c r="AE456" s="16">
        <v>1159550.91</v>
      </c>
      <c r="AF456" s="26">
        <v>92904008.64</v>
      </c>
      <c r="AG456" s="4">
        <v>81059100</v>
      </c>
      <c r="AH456" s="4">
        <v>22897700</v>
      </c>
      <c r="AI456" s="4">
        <v>28796800</v>
      </c>
      <c r="AJ456" s="4">
        <v>62849700</v>
      </c>
      <c r="AK456" s="4">
        <v>0</v>
      </c>
      <c r="AL456" s="4">
        <v>207850900</v>
      </c>
      <c r="AM456" s="5">
        <v>403454200</v>
      </c>
      <c r="AN456" s="17">
        <v>3000000</v>
      </c>
      <c r="AO456" s="17">
        <v>24998082</v>
      </c>
      <c r="AP456" s="17">
        <v>40000</v>
      </c>
      <c r="AQ456" s="27">
        <v>28038082</v>
      </c>
      <c r="AR456" s="4">
        <v>63250</v>
      </c>
      <c r="AS456" s="4">
        <v>73250</v>
      </c>
      <c r="AT456" s="4"/>
      <c r="AU456" s="4"/>
      <c r="AV456" s="4"/>
      <c r="AW456" s="4"/>
      <c r="AX456" s="4"/>
      <c r="AY456" s="4"/>
      <c r="AZ456" s="4"/>
      <c r="BA456" s="4"/>
      <c r="BB456" s="4"/>
      <c r="BC456" s="4">
        <v>2837700</v>
      </c>
      <c r="BD456" s="4"/>
      <c r="BE456" s="4"/>
      <c r="BF456" s="4"/>
      <c r="BG456" s="4"/>
      <c r="BH456" s="4"/>
      <c r="BI456" s="4"/>
      <c r="BJ456" s="4">
        <v>2837700</v>
      </c>
      <c r="BK456" s="4"/>
      <c r="BL456" s="17"/>
      <c r="BM456" s="4"/>
      <c r="BN456" s="3"/>
      <c r="BO456" s="3"/>
      <c r="BP456" s="18"/>
      <c r="BQ456" s="18"/>
      <c r="BR456" s="18"/>
      <c r="BS456" s="18">
        <v>0.027</v>
      </c>
      <c r="BT456" s="18">
        <v>1.27</v>
      </c>
      <c r="BU456" s="18">
        <v>0</v>
      </c>
      <c r="BV456" s="18">
        <v>0</v>
      </c>
      <c r="BW456" s="18">
        <v>4.054</v>
      </c>
      <c r="BX456" s="18">
        <v>0</v>
      </c>
      <c r="BY456" s="18">
        <v>0.086</v>
      </c>
      <c r="BZ456" s="18">
        <v>1.454</v>
      </c>
      <c r="CA456" s="19">
        <v>0</v>
      </c>
      <c r="CB456" s="18">
        <v>0</v>
      </c>
      <c r="CC456" s="3"/>
      <c r="CD456" s="11"/>
      <c r="CE456" s="8"/>
    </row>
    <row r="457" spans="1:83" ht="17.25" customHeight="1">
      <c r="A457" s="20" t="s">
        <v>935</v>
      </c>
      <c r="B457" s="20" t="s">
        <v>936</v>
      </c>
      <c r="C457" s="20" t="s">
        <v>922</v>
      </c>
      <c r="D457" s="21">
        <v>4309849790</v>
      </c>
      <c r="E457" s="21">
        <v>4854553852</v>
      </c>
      <c r="F457" s="6">
        <v>9164403642</v>
      </c>
      <c r="G457" s="9"/>
      <c r="H457" s="9">
        <v>9164403642</v>
      </c>
      <c r="I457" s="12">
        <v>13832573</v>
      </c>
      <c r="J457" s="6">
        <v>9178236215</v>
      </c>
      <c r="K457" s="22">
        <v>2.5149999999999997</v>
      </c>
      <c r="L457" s="10">
        <v>109.53</v>
      </c>
      <c r="M457" s="23"/>
      <c r="N457" s="12"/>
      <c r="O457" s="13">
        <v>-677007186</v>
      </c>
      <c r="P457" s="6">
        <f t="shared" si="23"/>
        <v>8501229029</v>
      </c>
      <c r="Q457" s="7">
        <v>48196651.93</v>
      </c>
      <c r="R457" s="7">
        <v>0</v>
      </c>
      <c r="S457" s="14">
        <v>-1385558.01</v>
      </c>
      <c r="T457" s="14">
        <f t="shared" si="24"/>
        <v>46811093.92</v>
      </c>
      <c r="U457" s="3"/>
      <c r="V457" s="24">
        <v>46811093.92</v>
      </c>
      <c r="W457" s="15"/>
      <c r="X457" s="15"/>
      <c r="Y457" s="25">
        <v>850122.9</v>
      </c>
      <c r="Z457" s="16">
        <v>39359391</v>
      </c>
      <c r="AA457" s="16">
        <v>0</v>
      </c>
      <c r="AB457" s="16"/>
      <c r="AC457" s="16">
        <v>142316196.11</v>
      </c>
      <c r="AD457" s="16">
        <v>0</v>
      </c>
      <c r="AE457" s="16">
        <v>1414579.5</v>
      </c>
      <c r="AF457" s="26">
        <v>230751383.43</v>
      </c>
      <c r="AG457" s="4">
        <v>410355500</v>
      </c>
      <c r="AH457" s="4">
        <v>15644500</v>
      </c>
      <c r="AI457" s="4">
        <v>859066100</v>
      </c>
      <c r="AJ457" s="4">
        <v>348362300</v>
      </c>
      <c r="AK457" s="4">
        <v>32346500</v>
      </c>
      <c r="AL457" s="4">
        <v>480194603</v>
      </c>
      <c r="AM457" s="5">
        <v>2145969503</v>
      </c>
      <c r="AN457" s="17">
        <v>6498366.29</v>
      </c>
      <c r="AO457" s="17">
        <v>114017820.91</v>
      </c>
      <c r="AP457" s="17">
        <v>475000</v>
      </c>
      <c r="AQ457" s="27">
        <v>120991187.2</v>
      </c>
      <c r="AR457" s="4">
        <v>160205</v>
      </c>
      <c r="AS457" s="4">
        <v>191250</v>
      </c>
      <c r="AT457" s="4"/>
      <c r="AU457" s="4"/>
      <c r="AV457" s="4"/>
      <c r="AW457" s="4"/>
      <c r="AX457" s="4"/>
      <c r="AY457" s="4"/>
      <c r="AZ457" s="4"/>
      <c r="BA457" s="4"/>
      <c r="BB457" s="4"/>
      <c r="BC457" s="4"/>
      <c r="BD457" s="4"/>
      <c r="BE457" s="4"/>
      <c r="BF457" s="4"/>
      <c r="BG457" s="4"/>
      <c r="BH457" s="4"/>
      <c r="BI457" s="4"/>
      <c r="BJ457" s="4">
        <v>0</v>
      </c>
      <c r="BK457" s="4"/>
      <c r="BL457" s="17"/>
      <c r="BM457" s="4"/>
      <c r="BN457" s="3"/>
      <c r="BO457" s="3"/>
      <c r="BP457" s="18"/>
      <c r="BQ457" s="18"/>
      <c r="BR457" s="18"/>
      <c r="BS457" s="18">
        <v>0.009999999999999998</v>
      </c>
      <c r="BT457" s="18">
        <v>0.429</v>
      </c>
      <c r="BU457" s="18">
        <v>0</v>
      </c>
      <c r="BV457" s="18">
        <v>0</v>
      </c>
      <c r="BW457" s="18">
        <v>1.55</v>
      </c>
      <c r="BX457" s="18">
        <v>0</v>
      </c>
      <c r="BY457" s="18">
        <v>0.015</v>
      </c>
      <c r="BZ457" s="18">
        <v>0.511</v>
      </c>
      <c r="CA457" s="19">
        <v>0</v>
      </c>
      <c r="CB457" s="18">
        <v>0</v>
      </c>
      <c r="CC457" s="3"/>
      <c r="CD457" s="11"/>
      <c r="CE457" s="8"/>
    </row>
    <row r="458" spans="1:83" ht="17.25" customHeight="1">
      <c r="A458" s="20" t="s">
        <v>937</v>
      </c>
      <c r="B458" s="20" t="s">
        <v>938</v>
      </c>
      <c r="C458" s="20" t="s">
        <v>922</v>
      </c>
      <c r="D458" s="21">
        <v>221040800</v>
      </c>
      <c r="E458" s="21">
        <v>408043200</v>
      </c>
      <c r="F458" s="6">
        <v>629084000</v>
      </c>
      <c r="G458" s="9"/>
      <c r="H458" s="9">
        <v>629084000</v>
      </c>
      <c r="I458" s="12">
        <v>0</v>
      </c>
      <c r="J458" s="6">
        <v>629084000</v>
      </c>
      <c r="K458" s="22">
        <v>6.2940000000000005</v>
      </c>
      <c r="L458" s="10">
        <v>45.59</v>
      </c>
      <c r="M458" s="23"/>
      <c r="N458" s="12"/>
      <c r="O458" s="13">
        <v>760822868</v>
      </c>
      <c r="P458" s="6">
        <f t="shared" si="23"/>
        <v>1389906868</v>
      </c>
      <c r="Q458" s="7">
        <v>7879902.69</v>
      </c>
      <c r="R458" s="7">
        <v>0</v>
      </c>
      <c r="S458" s="14">
        <v>-24604.48</v>
      </c>
      <c r="T458" s="14">
        <f t="shared" si="24"/>
        <v>7855298.21</v>
      </c>
      <c r="U458" s="3"/>
      <c r="V458" s="24">
        <v>7855298.21</v>
      </c>
      <c r="W458" s="15"/>
      <c r="X458" s="15"/>
      <c r="Y458" s="25">
        <v>138990.69</v>
      </c>
      <c r="Z458" s="16">
        <v>22564083</v>
      </c>
      <c r="AA458" s="16">
        <v>0</v>
      </c>
      <c r="AB458" s="16"/>
      <c r="AC458" s="16">
        <v>8509218</v>
      </c>
      <c r="AD458" s="16">
        <v>62908</v>
      </c>
      <c r="AE458" s="16">
        <v>461609</v>
      </c>
      <c r="AF458" s="26">
        <v>39592106.9</v>
      </c>
      <c r="AG458" s="4">
        <v>18099200</v>
      </c>
      <c r="AH458" s="4">
        <v>3004500</v>
      </c>
      <c r="AI458" s="4">
        <v>23289100</v>
      </c>
      <c r="AJ458" s="4">
        <v>11579000</v>
      </c>
      <c r="AK458" s="4">
        <v>0</v>
      </c>
      <c r="AL458" s="4">
        <v>1932700</v>
      </c>
      <c r="AM458" s="5">
        <v>57904500</v>
      </c>
      <c r="AN458" s="17">
        <v>900000</v>
      </c>
      <c r="AO458" s="17">
        <v>1972186.35</v>
      </c>
      <c r="AP458" s="17">
        <v>300000</v>
      </c>
      <c r="AQ458" s="27">
        <v>3172186.35</v>
      </c>
      <c r="AR458" s="4">
        <v>25500</v>
      </c>
      <c r="AS458" s="4">
        <v>95000</v>
      </c>
      <c r="AT458" s="4"/>
      <c r="AU458" s="4"/>
      <c r="AV458" s="4"/>
      <c r="AW458" s="4"/>
      <c r="AX458" s="4"/>
      <c r="AY458" s="4"/>
      <c r="AZ458" s="4"/>
      <c r="BA458" s="4"/>
      <c r="BB458" s="4"/>
      <c r="BC458" s="4"/>
      <c r="BD458" s="4"/>
      <c r="BE458" s="4"/>
      <c r="BF458" s="4"/>
      <c r="BG458" s="4"/>
      <c r="BH458" s="4"/>
      <c r="BI458" s="4"/>
      <c r="BJ458" s="4">
        <v>0</v>
      </c>
      <c r="BK458" s="4"/>
      <c r="BL458" s="17"/>
      <c r="BM458" s="4"/>
      <c r="BN458" s="3"/>
      <c r="BO458" s="3"/>
      <c r="BP458" s="18"/>
      <c r="BQ458" s="18"/>
      <c r="BR458" s="18"/>
      <c r="BS458" s="18">
        <v>0.023</v>
      </c>
      <c r="BT458" s="18">
        <v>3.587</v>
      </c>
      <c r="BU458" s="18">
        <v>0</v>
      </c>
      <c r="BV458" s="18">
        <v>0</v>
      </c>
      <c r="BW458" s="18">
        <v>1.353</v>
      </c>
      <c r="BX458" s="18">
        <v>0.009000000000000001</v>
      </c>
      <c r="BY458" s="18">
        <v>0.073</v>
      </c>
      <c r="BZ458" s="18">
        <v>1.249</v>
      </c>
      <c r="CA458" s="19">
        <v>0</v>
      </c>
      <c r="CB458" s="18">
        <v>0</v>
      </c>
      <c r="CC458" s="3"/>
      <c r="CD458" s="11"/>
      <c r="CE458" s="8"/>
    </row>
    <row r="459" spans="1:83" ht="17.25" customHeight="1">
      <c r="A459" s="20" t="s">
        <v>939</v>
      </c>
      <c r="B459" s="20" t="s">
        <v>940</v>
      </c>
      <c r="C459" s="20" t="s">
        <v>922</v>
      </c>
      <c r="D459" s="21">
        <v>52393625</v>
      </c>
      <c r="E459" s="21">
        <v>128965825</v>
      </c>
      <c r="F459" s="6">
        <v>181359450</v>
      </c>
      <c r="G459" s="9"/>
      <c r="H459" s="9">
        <v>181359450</v>
      </c>
      <c r="I459" s="12">
        <v>228200</v>
      </c>
      <c r="J459" s="6">
        <v>181587650</v>
      </c>
      <c r="K459" s="22">
        <v>6.215000000000001</v>
      </c>
      <c r="L459" s="10">
        <v>52.19</v>
      </c>
      <c r="M459" s="23"/>
      <c r="N459" s="12"/>
      <c r="O459" s="13">
        <v>168003367</v>
      </c>
      <c r="P459" s="6">
        <f t="shared" si="23"/>
        <v>349591017</v>
      </c>
      <c r="Q459" s="7">
        <v>1981962.43</v>
      </c>
      <c r="R459" s="7">
        <v>0</v>
      </c>
      <c r="S459" s="14">
        <v>-4150.81</v>
      </c>
      <c r="T459" s="14">
        <f t="shared" si="24"/>
        <v>1977811.6199999999</v>
      </c>
      <c r="U459" s="3"/>
      <c r="V459" s="24">
        <v>1977811.6199999999</v>
      </c>
      <c r="W459" s="15"/>
      <c r="X459" s="15"/>
      <c r="Y459" s="25">
        <v>34959.1</v>
      </c>
      <c r="Z459" s="16">
        <v>2865164</v>
      </c>
      <c r="AA459" s="16">
        <v>2705468.09</v>
      </c>
      <c r="AB459" s="16"/>
      <c r="AC459" s="16">
        <v>3701610</v>
      </c>
      <c r="AD459" s="16">
        <v>0</v>
      </c>
      <c r="AE459" s="16">
        <v>0</v>
      </c>
      <c r="AF459" s="26">
        <v>11285012.809999999</v>
      </c>
      <c r="AG459" s="4">
        <v>3300000</v>
      </c>
      <c r="AH459" s="4">
        <v>5173300</v>
      </c>
      <c r="AI459" s="4">
        <v>2449200</v>
      </c>
      <c r="AJ459" s="4">
        <v>7395500</v>
      </c>
      <c r="AK459" s="4">
        <v>0</v>
      </c>
      <c r="AL459" s="4">
        <v>358600</v>
      </c>
      <c r="AM459" s="5">
        <v>18676600</v>
      </c>
      <c r="AN459" s="17">
        <v>478850</v>
      </c>
      <c r="AO459" s="17">
        <v>1059319.88</v>
      </c>
      <c r="AP459" s="17">
        <v>270001.82</v>
      </c>
      <c r="AQ459" s="27">
        <v>1808171.7</v>
      </c>
      <c r="AR459" s="4">
        <v>7250</v>
      </c>
      <c r="AS459" s="4">
        <v>17250</v>
      </c>
      <c r="AT459" s="4"/>
      <c r="AU459" s="4"/>
      <c r="AV459" s="4"/>
      <c r="AW459" s="4"/>
      <c r="AX459" s="4"/>
      <c r="AY459" s="4"/>
      <c r="AZ459" s="4"/>
      <c r="BA459" s="4"/>
      <c r="BB459" s="4"/>
      <c r="BC459" s="4"/>
      <c r="BD459" s="4"/>
      <c r="BE459" s="4"/>
      <c r="BF459" s="4"/>
      <c r="BG459" s="4"/>
      <c r="BH459" s="4"/>
      <c r="BI459" s="4"/>
      <c r="BJ459" s="4">
        <v>0</v>
      </c>
      <c r="BK459" s="4"/>
      <c r="BL459" s="17"/>
      <c r="BM459" s="4"/>
      <c r="BN459" s="3"/>
      <c r="BO459" s="3"/>
      <c r="BP459" s="18"/>
      <c r="BQ459" s="18"/>
      <c r="BR459" s="18"/>
      <c r="BS459" s="18">
        <v>0.02</v>
      </c>
      <c r="BT459" s="18">
        <v>1.578</v>
      </c>
      <c r="BU459" s="18">
        <v>1.489</v>
      </c>
      <c r="BV459" s="18">
        <v>0</v>
      </c>
      <c r="BW459" s="18">
        <v>2.038</v>
      </c>
      <c r="BX459" s="18">
        <v>0</v>
      </c>
      <c r="BY459" s="18">
        <v>0</v>
      </c>
      <c r="BZ459" s="18">
        <v>1.0899999999999999</v>
      </c>
      <c r="CA459" s="19">
        <v>0</v>
      </c>
      <c r="CB459" s="18">
        <v>0</v>
      </c>
      <c r="CC459" s="3"/>
      <c r="CD459" s="11"/>
      <c r="CE459" s="8"/>
    </row>
    <row r="460" spans="1:83" ht="17.25" customHeight="1">
      <c r="A460" s="20" t="s">
        <v>941</v>
      </c>
      <c r="B460" s="20" t="s">
        <v>942</v>
      </c>
      <c r="C460" s="20" t="s">
        <v>922</v>
      </c>
      <c r="D460" s="21">
        <v>918838600</v>
      </c>
      <c r="E460" s="21">
        <v>794738600</v>
      </c>
      <c r="F460" s="6">
        <v>1713577200</v>
      </c>
      <c r="G460" s="9"/>
      <c r="H460" s="9">
        <v>1713577200</v>
      </c>
      <c r="I460" s="12">
        <v>0</v>
      </c>
      <c r="J460" s="6">
        <v>1713577200</v>
      </c>
      <c r="K460" s="22">
        <v>2.654</v>
      </c>
      <c r="L460" s="10">
        <v>95.87</v>
      </c>
      <c r="M460" s="23"/>
      <c r="N460" s="12"/>
      <c r="O460" s="13">
        <v>74649464</v>
      </c>
      <c r="P460" s="6">
        <f t="shared" si="23"/>
        <v>1788226664</v>
      </c>
      <c r="Q460" s="7">
        <v>10138126.83</v>
      </c>
      <c r="R460" s="7">
        <v>0</v>
      </c>
      <c r="S460" s="14">
        <v>-22295.96</v>
      </c>
      <c r="T460" s="14">
        <f t="shared" si="24"/>
        <v>10115830.87</v>
      </c>
      <c r="U460" s="3"/>
      <c r="V460" s="24">
        <v>10115830.87</v>
      </c>
      <c r="W460" s="15"/>
      <c r="X460" s="15"/>
      <c r="Y460" s="25">
        <v>178822.67</v>
      </c>
      <c r="Z460" s="16">
        <v>15934379</v>
      </c>
      <c r="AA460" s="16">
        <v>8976308.36</v>
      </c>
      <c r="AB460" s="16"/>
      <c r="AC460" s="16">
        <v>10097466</v>
      </c>
      <c r="AD460" s="16">
        <v>171357</v>
      </c>
      <c r="AE460" s="16">
        <v>0</v>
      </c>
      <c r="AF460" s="26">
        <v>45474163.9</v>
      </c>
      <c r="AG460" s="4">
        <v>28517500</v>
      </c>
      <c r="AH460" s="4">
        <v>5573900</v>
      </c>
      <c r="AI460" s="4">
        <v>96664900</v>
      </c>
      <c r="AJ460" s="4">
        <v>18218200</v>
      </c>
      <c r="AK460" s="4">
        <v>3600</v>
      </c>
      <c r="AL460" s="4">
        <v>14131600</v>
      </c>
      <c r="AM460" s="5">
        <v>163109700</v>
      </c>
      <c r="AN460" s="17">
        <v>803000</v>
      </c>
      <c r="AO460" s="17">
        <v>2957512.16</v>
      </c>
      <c r="AP460" s="17">
        <v>546554.32</v>
      </c>
      <c r="AQ460" s="27">
        <v>4307066.48</v>
      </c>
      <c r="AR460" s="4">
        <v>13500</v>
      </c>
      <c r="AS460" s="4">
        <v>94000</v>
      </c>
      <c r="AT460" s="4"/>
      <c r="AU460" s="4"/>
      <c r="AV460" s="4"/>
      <c r="AW460" s="4"/>
      <c r="AX460" s="4"/>
      <c r="AY460" s="4"/>
      <c r="AZ460" s="4"/>
      <c r="BA460" s="4"/>
      <c r="BB460" s="4"/>
      <c r="BC460" s="4"/>
      <c r="BD460" s="4"/>
      <c r="BE460" s="4"/>
      <c r="BF460" s="4"/>
      <c r="BG460" s="4"/>
      <c r="BH460" s="4"/>
      <c r="BI460" s="4"/>
      <c r="BJ460" s="4">
        <v>0</v>
      </c>
      <c r="BK460" s="4"/>
      <c r="BL460" s="17"/>
      <c r="BM460" s="4"/>
      <c r="BN460" s="3"/>
      <c r="BO460" s="3"/>
      <c r="BP460" s="18"/>
      <c r="BQ460" s="18"/>
      <c r="BR460" s="18"/>
      <c r="BS460" s="18">
        <v>0.011</v>
      </c>
      <c r="BT460" s="18">
        <v>0.93</v>
      </c>
      <c r="BU460" s="18">
        <v>0.524</v>
      </c>
      <c r="BV460" s="18">
        <v>0</v>
      </c>
      <c r="BW460" s="18">
        <v>0.589</v>
      </c>
      <c r="BX460" s="18">
        <v>0.009000000000000001</v>
      </c>
      <c r="BY460" s="18">
        <v>0</v>
      </c>
      <c r="BZ460" s="18">
        <v>0.591</v>
      </c>
      <c r="CA460" s="19">
        <v>0</v>
      </c>
      <c r="CB460" s="18">
        <v>0</v>
      </c>
      <c r="CC460" s="3"/>
      <c r="CD460" s="11"/>
      <c r="CE460" s="8"/>
    </row>
    <row r="461" spans="1:83" ht="17.25" customHeight="1">
      <c r="A461" s="20" t="s">
        <v>943</v>
      </c>
      <c r="B461" s="20" t="s">
        <v>944</v>
      </c>
      <c r="C461" s="20" t="s">
        <v>922</v>
      </c>
      <c r="D461" s="21">
        <v>1129734700</v>
      </c>
      <c r="E461" s="21">
        <v>1275079000</v>
      </c>
      <c r="F461" s="6">
        <v>2404813700</v>
      </c>
      <c r="G461" s="9"/>
      <c r="H461" s="9">
        <v>2404813700</v>
      </c>
      <c r="I461" s="12">
        <v>2718721</v>
      </c>
      <c r="J461" s="6">
        <v>2407532421</v>
      </c>
      <c r="K461" s="22">
        <v>1.9649999999999999</v>
      </c>
      <c r="L461" s="10">
        <v>97.98</v>
      </c>
      <c r="M461" s="23"/>
      <c r="N461" s="12"/>
      <c r="O461" s="13">
        <v>64759038</v>
      </c>
      <c r="P461" s="6">
        <f t="shared" si="23"/>
        <v>2472291459</v>
      </c>
      <c r="Q461" s="7">
        <v>14016346.4</v>
      </c>
      <c r="R461" s="7">
        <v>0</v>
      </c>
      <c r="S461" s="14">
        <v>-394706.72</v>
      </c>
      <c r="T461" s="14">
        <f t="shared" si="24"/>
        <v>13621639.68</v>
      </c>
      <c r="U461" s="3"/>
      <c r="V461" s="24">
        <v>13621639.68</v>
      </c>
      <c r="W461" s="15"/>
      <c r="X461" s="15"/>
      <c r="Y461" s="25">
        <v>247229.15</v>
      </c>
      <c r="Z461" s="16">
        <v>13317709</v>
      </c>
      <c r="AA461" s="16">
        <v>8960294.33</v>
      </c>
      <c r="AB461" s="16"/>
      <c r="AC461" s="16">
        <v>10314140</v>
      </c>
      <c r="AD461" s="16">
        <v>0</v>
      </c>
      <c r="AE461" s="16">
        <v>835013</v>
      </c>
      <c r="AF461" s="26">
        <v>47296025.16</v>
      </c>
      <c r="AG461" s="4">
        <v>22260500</v>
      </c>
      <c r="AH461" s="4">
        <v>0</v>
      </c>
      <c r="AI461" s="4">
        <v>261636600</v>
      </c>
      <c r="AJ461" s="4">
        <v>39104200</v>
      </c>
      <c r="AK461" s="4">
        <v>48082200</v>
      </c>
      <c r="AL461" s="4">
        <v>8665600</v>
      </c>
      <c r="AM461" s="5">
        <v>379749100</v>
      </c>
      <c r="AN461" s="17">
        <v>1849700</v>
      </c>
      <c r="AO461" s="17">
        <v>2793198</v>
      </c>
      <c r="AP461" s="17">
        <v>455000</v>
      </c>
      <c r="AQ461" s="27">
        <v>5097898</v>
      </c>
      <c r="AR461" s="4">
        <v>54000</v>
      </c>
      <c r="AS461" s="4">
        <v>115250</v>
      </c>
      <c r="AT461" s="4"/>
      <c r="AU461" s="4"/>
      <c r="AV461" s="4"/>
      <c r="AW461" s="4"/>
      <c r="AX461" s="4"/>
      <c r="AY461" s="4"/>
      <c r="AZ461" s="4"/>
      <c r="BA461" s="4"/>
      <c r="BB461" s="4"/>
      <c r="BC461" s="4"/>
      <c r="BD461" s="4"/>
      <c r="BE461" s="4"/>
      <c r="BF461" s="4"/>
      <c r="BG461" s="4"/>
      <c r="BH461" s="4"/>
      <c r="BI461" s="4"/>
      <c r="BJ461" s="4">
        <v>0</v>
      </c>
      <c r="BK461" s="4"/>
      <c r="BL461" s="17"/>
      <c r="BM461" s="4"/>
      <c r="BN461" s="3"/>
      <c r="BO461" s="3"/>
      <c r="BP461" s="18"/>
      <c r="BQ461" s="18"/>
      <c r="BR461" s="18"/>
      <c r="BS461" s="18">
        <v>0.011</v>
      </c>
      <c r="BT461" s="18">
        <v>0.554</v>
      </c>
      <c r="BU461" s="18">
        <v>0.372</v>
      </c>
      <c r="BV461" s="18">
        <v>0</v>
      </c>
      <c r="BW461" s="18">
        <v>0.428</v>
      </c>
      <c r="BX461" s="18">
        <v>0</v>
      </c>
      <c r="BY461" s="18">
        <v>0.034</v>
      </c>
      <c r="BZ461" s="18">
        <v>0.566</v>
      </c>
      <c r="CA461" s="19">
        <v>0</v>
      </c>
      <c r="CB461" s="18">
        <v>0</v>
      </c>
      <c r="CC461" s="3"/>
      <c r="CD461" s="11"/>
      <c r="CE461" s="8"/>
    </row>
    <row r="462" spans="1:83" ht="17.25" customHeight="1">
      <c r="A462" s="20" t="s">
        <v>945</v>
      </c>
      <c r="B462" s="20" t="s">
        <v>946</v>
      </c>
      <c r="C462" s="20" t="s">
        <v>922</v>
      </c>
      <c r="D462" s="21">
        <v>233188000</v>
      </c>
      <c r="E462" s="21">
        <v>346071284</v>
      </c>
      <c r="F462" s="6">
        <v>579259284</v>
      </c>
      <c r="G462" s="9"/>
      <c r="H462" s="9">
        <v>579259284</v>
      </c>
      <c r="I462" s="12">
        <v>0</v>
      </c>
      <c r="J462" s="6">
        <v>579259284</v>
      </c>
      <c r="K462" s="22">
        <v>6.3020000000000005</v>
      </c>
      <c r="L462" s="10">
        <v>43.01</v>
      </c>
      <c r="M462" s="23"/>
      <c r="N462" s="12"/>
      <c r="O462" s="13">
        <v>771992146</v>
      </c>
      <c r="P462" s="6">
        <f t="shared" si="23"/>
        <v>1351251430</v>
      </c>
      <c r="Q462" s="7">
        <v>7660750.54</v>
      </c>
      <c r="R462" s="7">
        <v>0</v>
      </c>
      <c r="S462" s="14">
        <v>-27194.24</v>
      </c>
      <c r="T462" s="14">
        <f t="shared" si="24"/>
        <v>7633556.3</v>
      </c>
      <c r="U462" s="3"/>
      <c r="V462" s="24">
        <v>7633556.3</v>
      </c>
      <c r="W462" s="15"/>
      <c r="X462" s="15"/>
      <c r="Y462" s="25">
        <v>135125.14</v>
      </c>
      <c r="Z462" s="16">
        <v>12841729</v>
      </c>
      <c r="AA462" s="16">
        <v>7090700.64</v>
      </c>
      <c r="AB462" s="16"/>
      <c r="AC462" s="16">
        <v>8295089</v>
      </c>
      <c r="AD462" s="16">
        <v>57926</v>
      </c>
      <c r="AE462" s="16">
        <v>449764</v>
      </c>
      <c r="AF462" s="26">
        <v>36503890.08</v>
      </c>
      <c r="AG462" s="4">
        <v>13887800</v>
      </c>
      <c r="AH462" s="4">
        <v>399600</v>
      </c>
      <c r="AI462" s="4">
        <v>271263200</v>
      </c>
      <c r="AJ462" s="4">
        <v>4464000</v>
      </c>
      <c r="AK462" s="4">
        <v>77100</v>
      </c>
      <c r="AL462" s="4">
        <v>2054900</v>
      </c>
      <c r="AM462" s="5">
        <v>292146600</v>
      </c>
      <c r="AN462" s="17">
        <v>60000</v>
      </c>
      <c r="AO462" s="17">
        <v>2460062.75</v>
      </c>
      <c r="AP462" s="17">
        <v>591000.16</v>
      </c>
      <c r="AQ462" s="27">
        <v>3111062.91</v>
      </c>
      <c r="AR462" s="4">
        <v>26000</v>
      </c>
      <c r="AS462" s="4">
        <v>105750</v>
      </c>
      <c r="AT462" s="4"/>
      <c r="AU462" s="4"/>
      <c r="AV462" s="4"/>
      <c r="AW462" s="4"/>
      <c r="AX462" s="4"/>
      <c r="AY462" s="4"/>
      <c r="AZ462" s="4"/>
      <c r="BA462" s="4"/>
      <c r="BB462" s="4"/>
      <c r="BC462" s="4"/>
      <c r="BD462" s="4"/>
      <c r="BE462" s="4"/>
      <c r="BF462" s="4"/>
      <c r="BG462" s="4"/>
      <c r="BH462" s="4"/>
      <c r="BI462" s="4"/>
      <c r="BJ462" s="4">
        <v>0</v>
      </c>
      <c r="BK462" s="4"/>
      <c r="BL462" s="17"/>
      <c r="BM462" s="4"/>
      <c r="BN462" s="3"/>
      <c r="BO462" s="3"/>
      <c r="BP462" s="18"/>
      <c r="BQ462" s="18"/>
      <c r="BR462" s="18"/>
      <c r="BS462" s="18">
        <v>0.024</v>
      </c>
      <c r="BT462" s="18">
        <v>2.217</v>
      </c>
      <c r="BU462" s="18">
        <v>1.224</v>
      </c>
      <c r="BV462" s="18">
        <v>0</v>
      </c>
      <c r="BW462" s="18">
        <v>1.432</v>
      </c>
      <c r="BX462" s="18">
        <v>0.01</v>
      </c>
      <c r="BY462" s="18">
        <v>0.077</v>
      </c>
      <c r="BZ462" s="18">
        <v>1.318</v>
      </c>
      <c r="CA462" s="19">
        <v>0</v>
      </c>
      <c r="CB462" s="18">
        <v>0</v>
      </c>
      <c r="CC462" s="3"/>
      <c r="CD462" s="11"/>
      <c r="CE462" s="8"/>
    </row>
    <row r="463" spans="1:83" ht="17.25" customHeight="1">
      <c r="A463" s="20" t="s">
        <v>947</v>
      </c>
      <c r="B463" s="20" t="s">
        <v>948</v>
      </c>
      <c r="C463" s="20" t="s">
        <v>922</v>
      </c>
      <c r="D463" s="21">
        <v>2411644700</v>
      </c>
      <c r="E463" s="21">
        <v>2853236000</v>
      </c>
      <c r="F463" s="6">
        <v>5264880700</v>
      </c>
      <c r="G463" s="9"/>
      <c r="H463" s="9">
        <v>5264880700</v>
      </c>
      <c r="I463" s="12">
        <v>495</v>
      </c>
      <c r="J463" s="6">
        <v>5264881195</v>
      </c>
      <c r="K463" s="22">
        <v>4.689</v>
      </c>
      <c r="L463" s="10">
        <v>49.5</v>
      </c>
      <c r="M463" s="23"/>
      <c r="N463" s="12"/>
      <c r="O463" s="13">
        <v>5411399704</v>
      </c>
      <c r="P463" s="6">
        <f t="shared" si="23"/>
        <v>10676280899</v>
      </c>
      <c r="Q463" s="7">
        <v>60527835.75</v>
      </c>
      <c r="R463" s="7">
        <v>0</v>
      </c>
      <c r="S463" s="14">
        <v>-458342.8</v>
      </c>
      <c r="T463" s="14">
        <f t="shared" si="24"/>
        <v>60069492.95</v>
      </c>
      <c r="U463" s="3"/>
      <c r="V463" s="24">
        <v>60069492.95</v>
      </c>
      <c r="W463" s="15"/>
      <c r="X463" s="15"/>
      <c r="Y463" s="25">
        <v>1067628.09</v>
      </c>
      <c r="Z463" s="16">
        <v>128169824</v>
      </c>
      <c r="AA463" s="16">
        <v>0</v>
      </c>
      <c r="AB463" s="16"/>
      <c r="AC463" s="16">
        <v>52915488</v>
      </c>
      <c r="AD463" s="16">
        <v>1052976</v>
      </c>
      <c r="AE463" s="16">
        <v>3570581</v>
      </c>
      <c r="AF463" s="26">
        <v>246845990.04000002</v>
      </c>
      <c r="AG463" s="4">
        <v>129535700</v>
      </c>
      <c r="AH463" s="4">
        <v>156717700</v>
      </c>
      <c r="AI463" s="4">
        <v>233850700</v>
      </c>
      <c r="AJ463" s="4">
        <v>94390000</v>
      </c>
      <c r="AK463" s="4">
        <v>4700</v>
      </c>
      <c r="AL463" s="4">
        <v>87182500</v>
      </c>
      <c r="AM463" s="5">
        <v>701681300</v>
      </c>
      <c r="AN463" s="17">
        <v>7200000</v>
      </c>
      <c r="AO463" s="17">
        <v>10064968</v>
      </c>
      <c r="AP463" s="17">
        <v>2885000</v>
      </c>
      <c r="AQ463" s="27">
        <v>20149968</v>
      </c>
      <c r="AR463" s="4">
        <v>81250</v>
      </c>
      <c r="AS463" s="4">
        <v>419500</v>
      </c>
      <c r="AT463" s="4"/>
      <c r="AU463" s="4"/>
      <c r="AV463" s="4"/>
      <c r="AW463" s="4"/>
      <c r="AX463" s="4"/>
      <c r="AY463" s="4"/>
      <c r="AZ463" s="4"/>
      <c r="BA463" s="4"/>
      <c r="BB463" s="4"/>
      <c r="BC463" s="4"/>
      <c r="BD463" s="4"/>
      <c r="BE463" s="4"/>
      <c r="BF463" s="4"/>
      <c r="BG463" s="4"/>
      <c r="BH463" s="4"/>
      <c r="BI463" s="4"/>
      <c r="BJ463" s="4">
        <v>0</v>
      </c>
      <c r="BK463" s="4"/>
      <c r="BL463" s="17"/>
      <c r="BM463" s="4"/>
      <c r="BN463" s="3"/>
      <c r="BO463" s="3"/>
      <c r="BP463" s="18"/>
      <c r="BQ463" s="18"/>
      <c r="BR463" s="18"/>
      <c r="BS463" s="18">
        <v>0.021</v>
      </c>
      <c r="BT463" s="18">
        <v>2.435</v>
      </c>
      <c r="BU463" s="18">
        <v>0</v>
      </c>
      <c r="BV463" s="18">
        <v>0</v>
      </c>
      <c r="BW463" s="18">
        <v>1.005</v>
      </c>
      <c r="BX463" s="18">
        <v>0.02</v>
      </c>
      <c r="BY463" s="18">
        <v>0.067</v>
      </c>
      <c r="BZ463" s="18">
        <v>1.141</v>
      </c>
      <c r="CA463" s="19">
        <v>0</v>
      </c>
      <c r="CB463" s="18">
        <v>0</v>
      </c>
      <c r="CC463" s="3"/>
      <c r="CD463" s="11"/>
      <c r="CE463" s="8"/>
    </row>
    <row r="464" spans="1:83" ht="17.25" customHeight="1">
      <c r="A464" s="20" t="s">
        <v>949</v>
      </c>
      <c r="B464" s="20" t="s">
        <v>950</v>
      </c>
      <c r="C464" s="20" t="s">
        <v>922</v>
      </c>
      <c r="D464" s="21">
        <v>541536100</v>
      </c>
      <c r="E464" s="21">
        <v>947335600</v>
      </c>
      <c r="F464" s="6">
        <v>1488871700</v>
      </c>
      <c r="G464" s="9"/>
      <c r="H464" s="9">
        <v>1488871700</v>
      </c>
      <c r="I464" s="12">
        <v>3915095</v>
      </c>
      <c r="J464" s="6">
        <v>1492786795</v>
      </c>
      <c r="K464" s="22">
        <v>6.232</v>
      </c>
      <c r="L464" s="10">
        <v>43.48</v>
      </c>
      <c r="M464" s="23"/>
      <c r="N464" s="12"/>
      <c r="O464" s="13">
        <v>1940453011</v>
      </c>
      <c r="P464" s="6">
        <f t="shared" si="23"/>
        <v>3433239806</v>
      </c>
      <c r="Q464" s="7">
        <v>19464322.55</v>
      </c>
      <c r="R464" s="7">
        <v>0</v>
      </c>
      <c r="S464" s="14">
        <v>-96775.39</v>
      </c>
      <c r="T464" s="14">
        <f t="shared" si="24"/>
        <v>19367547.16</v>
      </c>
      <c r="U464" s="3"/>
      <c r="V464" s="24">
        <v>19367547.16</v>
      </c>
      <c r="W464" s="15"/>
      <c r="X464" s="15"/>
      <c r="Y464" s="25">
        <v>343323.98</v>
      </c>
      <c r="Z464" s="16">
        <v>50883737</v>
      </c>
      <c r="AA464" s="16">
        <v>0</v>
      </c>
      <c r="AB464" s="16"/>
      <c r="AC464" s="16">
        <v>21131900</v>
      </c>
      <c r="AD464" s="16">
        <v>149278</v>
      </c>
      <c r="AE464" s="16">
        <v>1147727</v>
      </c>
      <c r="AF464" s="26">
        <v>93023513.14</v>
      </c>
      <c r="AG464" s="4">
        <v>23113700</v>
      </c>
      <c r="AH464" s="4">
        <v>0</v>
      </c>
      <c r="AI464" s="4">
        <v>77750700</v>
      </c>
      <c r="AJ464" s="4">
        <v>13698700</v>
      </c>
      <c r="AK464" s="4">
        <v>476600</v>
      </c>
      <c r="AL464" s="4">
        <v>17749200</v>
      </c>
      <c r="AM464" s="5">
        <v>132788900</v>
      </c>
      <c r="AN464" s="17">
        <v>1900000</v>
      </c>
      <c r="AO464" s="17">
        <v>6556406.39</v>
      </c>
      <c r="AP464" s="17">
        <v>1160000.27</v>
      </c>
      <c r="AQ464" s="27">
        <v>9616406.66</v>
      </c>
      <c r="AR464" s="4">
        <v>82000</v>
      </c>
      <c r="AS464" s="4">
        <v>251000</v>
      </c>
      <c r="AT464" s="4"/>
      <c r="AU464" s="4"/>
      <c r="AV464" s="4"/>
      <c r="AW464" s="4"/>
      <c r="AX464" s="4"/>
      <c r="AY464" s="4"/>
      <c r="AZ464" s="4"/>
      <c r="BA464" s="4"/>
      <c r="BB464" s="4"/>
      <c r="BC464" s="4"/>
      <c r="BD464" s="4"/>
      <c r="BE464" s="4"/>
      <c r="BF464" s="4"/>
      <c r="BG464" s="4"/>
      <c r="BH464" s="4"/>
      <c r="BI464" s="4"/>
      <c r="BJ464" s="4">
        <v>0</v>
      </c>
      <c r="BK464" s="4"/>
      <c r="BL464" s="17"/>
      <c r="BM464" s="4"/>
      <c r="BN464" s="3"/>
      <c r="BO464" s="3"/>
      <c r="BP464" s="18"/>
      <c r="BQ464" s="18"/>
      <c r="BR464" s="18"/>
      <c r="BS464" s="18">
        <v>0.023</v>
      </c>
      <c r="BT464" s="18">
        <v>3.409</v>
      </c>
      <c r="BU464" s="18">
        <v>0</v>
      </c>
      <c r="BV464" s="18">
        <v>0</v>
      </c>
      <c r="BW464" s="18">
        <v>1.416</v>
      </c>
      <c r="BX464" s="18">
        <v>0.01</v>
      </c>
      <c r="BY464" s="18">
        <v>0.076</v>
      </c>
      <c r="BZ464" s="18">
        <v>1.2979999999999998</v>
      </c>
      <c r="CA464" s="19">
        <v>0</v>
      </c>
      <c r="CB464" s="18">
        <v>0</v>
      </c>
      <c r="CC464" s="3"/>
      <c r="CD464" s="11"/>
      <c r="CE464" s="8"/>
    </row>
    <row r="465" spans="1:83" ht="17.25" customHeight="1">
      <c r="A465" s="20" t="s">
        <v>951</v>
      </c>
      <c r="B465" s="20" t="s">
        <v>952</v>
      </c>
      <c r="C465" s="20" t="s">
        <v>922</v>
      </c>
      <c r="D465" s="21">
        <v>763664000</v>
      </c>
      <c r="E465" s="21">
        <v>918949600</v>
      </c>
      <c r="F465" s="6">
        <v>1682613600</v>
      </c>
      <c r="G465" s="9"/>
      <c r="H465" s="9">
        <v>1682613600</v>
      </c>
      <c r="I465" s="12">
        <v>1267698</v>
      </c>
      <c r="J465" s="6">
        <v>1683881298</v>
      </c>
      <c r="K465" s="22">
        <v>2.433</v>
      </c>
      <c r="L465" s="10">
        <v>94.4</v>
      </c>
      <c r="M465" s="23"/>
      <c r="N465" s="12"/>
      <c r="O465" s="13">
        <v>109737986</v>
      </c>
      <c r="P465" s="6">
        <f t="shared" si="23"/>
        <v>1793619284</v>
      </c>
      <c r="Q465" s="7">
        <v>10168698.399999999</v>
      </c>
      <c r="R465" s="7">
        <v>0</v>
      </c>
      <c r="S465" s="14">
        <v>-163996.11</v>
      </c>
      <c r="T465" s="14">
        <f t="shared" si="24"/>
        <v>10004702.29</v>
      </c>
      <c r="U465" s="3"/>
      <c r="V465" s="24">
        <v>10004702.29</v>
      </c>
      <c r="W465" s="15"/>
      <c r="X465" s="15"/>
      <c r="Y465" s="25">
        <v>179361.92</v>
      </c>
      <c r="Z465" s="16">
        <v>13743005</v>
      </c>
      <c r="AA465" s="16">
        <v>5728476.56</v>
      </c>
      <c r="AB465" s="16"/>
      <c r="AC465" s="16">
        <v>10519119</v>
      </c>
      <c r="AD465" s="16">
        <v>168388</v>
      </c>
      <c r="AE465" s="16">
        <v>619631</v>
      </c>
      <c r="AF465" s="26">
        <v>40962683.769999996</v>
      </c>
      <c r="AG465" s="4">
        <v>25024900</v>
      </c>
      <c r="AH465" s="4">
        <v>0</v>
      </c>
      <c r="AI465" s="4">
        <v>160803600</v>
      </c>
      <c r="AJ465" s="4">
        <v>21157100</v>
      </c>
      <c r="AK465" s="4">
        <v>2133700</v>
      </c>
      <c r="AL465" s="4">
        <v>20131200</v>
      </c>
      <c r="AM465" s="5">
        <v>229250500</v>
      </c>
      <c r="AN465" s="17">
        <v>1154500</v>
      </c>
      <c r="AO465" s="17">
        <v>2163996.23</v>
      </c>
      <c r="AP465" s="17">
        <v>495000</v>
      </c>
      <c r="AQ465" s="27">
        <v>3813496.23</v>
      </c>
      <c r="AR465" s="4">
        <v>31500</v>
      </c>
      <c r="AS465" s="4">
        <v>108500</v>
      </c>
      <c r="AT465" s="4"/>
      <c r="AU465" s="4"/>
      <c r="AV465" s="4"/>
      <c r="AW465" s="4"/>
      <c r="AX465" s="4"/>
      <c r="AY465" s="4"/>
      <c r="AZ465" s="4"/>
      <c r="BA465" s="4"/>
      <c r="BB465" s="4"/>
      <c r="BC465" s="4"/>
      <c r="BD465" s="4"/>
      <c r="BE465" s="4"/>
      <c r="BF465" s="4"/>
      <c r="BG465" s="4"/>
      <c r="BH465" s="4"/>
      <c r="BI465" s="4"/>
      <c r="BJ465" s="4">
        <v>0</v>
      </c>
      <c r="BK465" s="4"/>
      <c r="BL465" s="17"/>
      <c r="BM465" s="4"/>
      <c r="BN465" s="3"/>
      <c r="BO465" s="3"/>
      <c r="BP465" s="18"/>
      <c r="BQ465" s="18"/>
      <c r="BR465" s="18"/>
      <c r="BS465" s="18">
        <v>0.011</v>
      </c>
      <c r="BT465" s="18">
        <v>0.817</v>
      </c>
      <c r="BU465" s="18">
        <v>0.341</v>
      </c>
      <c r="BV465" s="18">
        <v>0</v>
      </c>
      <c r="BW465" s="18">
        <v>0.624</v>
      </c>
      <c r="BX465" s="18">
        <v>0.009000000000000001</v>
      </c>
      <c r="BY465" s="18">
        <v>0.036</v>
      </c>
      <c r="BZ465" s="18">
        <v>0.595</v>
      </c>
      <c r="CA465" s="19">
        <v>0</v>
      </c>
      <c r="CB465" s="18">
        <v>0</v>
      </c>
      <c r="CC465" s="3"/>
      <c r="CD465" s="11"/>
      <c r="CE465" s="8"/>
    </row>
    <row r="466" spans="1:83" ht="17.25" customHeight="1">
      <c r="A466" s="20" t="s">
        <v>953</v>
      </c>
      <c r="B466" s="20" t="s">
        <v>954</v>
      </c>
      <c r="C466" s="20" t="s">
        <v>955</v>
      </c>
      <c r="D466" s="21">
        <v>97088400</v>
      </c>
      <c r="E466" s="21">
        <v>189253200</v>
      </c>
      <c r="F466" s="6">
        <v>286341600</v>
      </c>
      <c r="G466" s="9"/>
      <c r="H466" s="9">
        <v>286341600</v>
      </c>
      <c r="I466" s="12">
        <v>614413</v>
      </c>
      <c r="J466" s="6">
        <v>286956013</v>
      </c>
      <c r="K466" s="22">
        <v>2.403</v>
      </c>
      <c r="L466" s="10">
        <v>93.35</v>
      </c>
      <c r="M466" s="23"/>
      <c r="N466" s="12"/>
      <c r="O466" s="13">
        <v>21786497</v>
      </c>
      <c r="P466" s="6">
        <f t="shared" si="23"/>
        <v>308742510</v>
      </c>
      <c r="Q466" s="7">
        <v>2700962.81</v>
      </c>
      <c r="R466" s="7">
        <v>0</v>
      </c>
      <c r="S466" s="14">
        <v>-7638.3</v>
      </c>
      <c r="T466" s="14">
        <f t="shared" si="24"/>
        <v>2693324.5100000002</v>
      </c>
      <c r="U466" s="3"/>
      <c r="V466" s="24">
        <v>2693324.5100000002</v>
      </c>
      <c r="W466" s="15"/>
      <c r="X466" s="15"/>
      <c r="Y466" s="25">
        <v>61617.41</v>
      </c>
      <c r="Z466" s="16">
        <v>3585120</v>
      </c>
      <c r="AA466" s="16"/>
      <c r="AB466" s="16"/>
      <c r="AC466" s="16">
        <v>546000</v>
      </c>
      <c r="AD466" s="16">
        <v>7174</v>
      </c>
      <c r="AE466" s="16"/>
      <c r="AF466" s="26">
        <v>6893235.92</v>
      </c>
      <c r="AG466" s="4">
        <v>6322500</v>
      </c>
      <c r="AH466" s="4">
        <v>6424700</v>
      </c>
      <c r="AI466" s="4">
        <v>19869400</v>
      </c>
      <c r="AJ466" s="4">
        <v>6093300</v>
      </c>
      <c r="AK466" s="4">
        <v>56700</v>
      </c>
      <c r="AL466" s="4">
        <v>1731800</v>
      </c>
      <c r="AM466" s="5">
        <v>40498400</v>
      </c>
      <c r="AN466" s="17">
        <v>470090.85</v>
      </c>
      <c r="AO466" s="17">
        <v>935706.14</v>
      </c>
      <c r="AP466" s="17">
        <v>275000</v>
      </c>
      <c r="AQ466" s="27">
        <v>1680796.99</v>
      </c>
      <c r="AR466" s="4">
        <v>10750</v>
      </c>
      <c r="AS466" s="4">
        <v>40250</v>
      </c>
      <c r="AT466" s="4"/>
      <c r="AU466" s="4"/>
      <c r="AV466" s="4"/>
      <c r="AW466" s="4"/>
      <c r="AX466" s="4"/>
      <c r="AY466" s="4"/>
      <c r="AZ466" s="4"/>
      <c r="BA466" s="4"/>
      <c r="BB466" s="4"/>
      <c r="BC466" s="4"/>
      <c r="BD466" s="4"/>
      <c r="BE466" s="4"/>
      <c r="BF466" s="4"/>
      <c r="BG466" s="4"/>
      <c r="BH466" s="4"/>
      <c r="BI466" s="4"/>
      <c r="BJ466" s="4">
        <v>0</v>
      </c>
      <c r="BK466" s="4"/>
      <c r="BL466" s="17"/>
      <c r="BM466" s="4"/>
      <c r="BN466" s="3"/>
      <c r="BO466" s="3"/>
      <c r="BP466" s="18"/>
      <c r="BQ466" s="18"/>
      <c r="BR466" s="18"/>
      <c r="BS466" s="18">
        <v>0.022000000000000002</v>
      </c>
      <c r="BT466" s="18">
        <v>1.25</v>
      </c>
      <c r="BU466" s="18">
        <v>0</v>
      </c>
      <c r="BV466" s="18">
        <v>0</v>
      </c>
      <c r="BW466" s="18">
        <v>0.19</v>
      </c>
      <c r="BX466" s="18">
        <v>0.002</v>
      </c>
      <c r="BY466" s="18">
        <v>0</v>
      </c>
      <c r="BZ466" s="18">
        <v>0.939</v>
      </c>
      <c r="CA466" s="19">
        <v>0</v>
      </c>
      <c r="CB466" s="18">
        <v>0</v>
      </c>
      <c r="CC466" s="3"/>
      <c r="CD466" s="11"/>
      <c r="CE466" s="8"/>
    </row>
    <row r="467" spans="1:83" ht="17.25" customHeight="1">
      <c r="A467" s="20" t="s">
        <v>958</v>
      </c>
      <c r="B467" s="20" t="s">
        <v>959</v>
      </c>
      <c r="C467" s="20" t="s">
        <v>955</v>
      </c>
      <c r="D467" s="21">
        <v>21171900</v>
      </c>
      <c r="E467" s="21">
        <v>83070900</v>
      </c>
      <c r="F467" s="6">
        <v>104242800</v>
      </c>
      <c r="G467" s="9"/>
      <c r="H467" s="9">
        <v>104242800</v>
      </c>
      <c r="I467" s="12">
        <v>1236731</v>
      </c>
      <c r="J467" s="6">
        <v>105479531</v>
      </c>
      <c r="K467" s="22">
        <v>2.616</v>
      </c>
      <c r="L467" s="10">
        <v>94.3</v>
      </c>
      <c r="M467" s="23"/>
      <c r="N467" s="12"/>
      <c r="O467" s="13">
        <v>7058211</v>
      </c>
      <c r="P467" s="6">
        <f t="shared" si="23"/>
        <v>112537742</v>
      </c>
      <c r="Q467" s="7">
        <v>984510.54</v>
      </c>
      <c r="R467" s="7">
        <v>0</v>
      </c>
      <c r="S467" s="14">
        <v>-735.9</v>
      </c>
      <c r="T467" s="14">
        <f t="shared" si="24"/>
        <v>983774.64</v>
      </c>
      <c r="U467" s="3"/>
      <c r="V467" s="24">
        <v>983774.64</v>
      </c>
      <c r="W467" s="15"/>
      <c r="X467" s="15"/>
      <c r="Y467" s="25">
        <v>22527.02</v>
      </c>
      <c r="Z467" s="16">
        <v>1233057</v>
      </c>
      <c r="AA467" s="16"/>
      <c r="AB467" s="16"/>
      <c r="AC467" s="16">
        <v>519621</v>
      </c>
      <c r="AD467" s="16"/>
      <c r="AE467" s="16"/>
      <c r="AF467" s="26">
        <v>2758979.66</v>
      </c>
      <c r="AG467" s="4">
        <v>1905100</v>
      </c>
      <c r="AH467" s="4"/>
      <c r="AI467" s="4">
        <v>3783700</v>
      </c>
      <c r="AJ467" s="4">
        <v>4489700</v>
      </c>
      <c r="AK467" s="4"/>
      <c r="AL467" s="4">
        <v>25083200</v>
      </c>
      <c r="AM467" s="5">
        <v>35261700</v>
      </c>
      <c r="AN467" s="17">
        <v>115000</v>
      </c>
      <c r="AO467" s="17">
        <v>282085</v>
      </c>
      <c r="AP467" s="17">
        <v>115000</v>
      </c>
      <c r="AQ467" s="27">
        <v>512085</v>
      </c>
      <c r="AR467" s="4">
        <v>7500</v>
      </c>
      <c r="AS467" s="4">
        <v>13000</v>
      </c>
      <c r="AT467" s="4"/>
      <c r="AU467" s="4"/>
      <c r="AV467" s="4"/>
      <c r="AW467" s="4"/>
      <c r="AX467" s="4"/>
      <c r="AY467" s="4"/>
      <c r="AZ467" s="4"/>
      <c r="BA467" s="4"/>
      <c r="BB467" s="4"/>
      <c r="BC467" s="4"/>
      <c r="BD467" s="4"/>
      <c r="BE467" s="4"/>
      <c r="BF467" s="4"/>
      <c r="BG467" s="4"/>
      <c r="BH467" s="4"/>
      <c r="BI467" s="4"/>
      <c r="BJ467" s="4">
        <v>0</v>
      </c>
      <c r="BK467" s="4"/>
      <c r="BL467" s="17">
        <v>7987</v>
      </c>
      <c r="BM467" s="4"/>
      <c r="BN467" s="3"/>
      <c r="BO467" s="3"/>
      <c r="BP467" s="18"/>
      <c r="BQ467" s="18"/>
      <c r="BR467" s="18"/>
      <c r="BS467" s="18">
        <v>0.022000000000000002</v>
      </c>
      <c r="BT467" s="18">
        <v>1.169</v>
      </c>
      <c r="BU467" s="18">
        <v>0</v>
      </c>
      <c r="BV467" s="18">
        <v>0</v>
      </c>
      <c r="BW467" s="18">
        <v>0.492</v>
      </c>
      <c r="BX467" s="18">
        <v>0</v>
      </c>
      <c r="BY467" s="18">
        <v>0</v>
      </c>
      <c r="BZ467" s="18">
        <v>0.933</v>
      </c>
      <c r="CA467" s="19">
        <v>0</v>
      </c>
      <c r="CB467" s="18">
        <v>0</v>
      </c>
      <c r="CC467" s="3"/>
      <c r="CD467" s="11"/>
      <c r="CE467" s="8"/>
    </row>
    <row r="468" spans="1:83" ht="17.25" customHeight="1">
      <c r="A468" s="20" t="s">
        <v>960</v>
      </c>
      <c r="B468" s="20" t="s">
        <v>961</v>
      </c>
      <c r="C468" s="20" t="s">
        <v>955</v>
      </c>
      <c r="D468" s="21">
        <v>45141300</v>
      </c>
      <c r="E468" s="21">
        <v>77136100</v>
      </c>
      <c r="F468" s="6">
        <v>122277400</v>
      </c>
      <c r="G468" s="9"/>
      <c r="H468" s="9">
        <v>122277400</v>
      </c>
      <c r="I468" s="12">
        <v>258285</v>
      </c>
      <c r="J468" s="6">
        <v>122535685</v>
      </c>
      <c r="K468" s="22">
        <v>2.155</v>
      </c>
      <c r="L468" s="10">
        <v>107.66</v>
      </c>
      <c r="M468" s="23"/>
      <c r="N468" s="12"/>
      <c r="O468" s="13">
        <v>-8316475</v>
      </c>
      <c r="P468" s="6">
        <f t="shared" si="23"/>
        <v>114219210</v>
      </c>
      <c r="Q468" s="7">
        <v>999220.48</v>
      </c>
      <c r="R468" s="7">
        <v>0</v>
      </c>
      <c r="S468" s="14">
        <v>-1007.73</v>
      </c>
      <c r="T468" s="14">
        <f t="shared" si="24"/>
        <v>998212.75</v>
      </c>
      <c r="U468" s="3"/>
      <c r="V468" s="24">
        <v>998212.75</v>
      </c>
      <c r="W468" s="15"/>
      <c r="X468" s="15"/>
      <c r="Y468" s="25">
        <v>22840.81</v>
      </c>
      <c r="Z468" s="16">
        <v>1298716</v>
      </c>
      <c r="AA468" s="16"/>
      <c r="AB468" s="16"/>
      <c r="AC468" s="16">
        <v>319893.17</v>
      </c>
      <c r="AD468" s="16"/>
      <c r="AE468" s="16"/>
      <c r="AF468" s="26">
        <v>2639662.73</v>
      </c>
      <c r="AG468" s="4">
        <v>1130000</v>
      </c>
      <c r="AH468" s="4"/>
      <c r="AI468" s="4">
        <v>1468400</v>
      </c>
      <c r="AJ468" s="4">
        <v>266600</v>
      </c>
      <c r="AK468" s="4">
        <v>32400</v>
      </c>
      <c r="AL468" s="4">
        <v>1690200</v>
      </c>
      <c r="AM468" s="5">
        <v>4587600</v>
      </c>
      <c r="AN468" s="17">
        <v>273545</v>
      </c>
      <c r="AO468" s="17">
        <v>129085.14</v>
      </c>
      <c r="AP468" s="17">
        <v>30000</v>
      </c>
      <c r="AQ468" s="27">
        <v>432630.14</v>
      </c>
      <c r="AR468" s="4">
        <v>4250</v>
      </c>
      <c r="AS468" s="4">
        <v>19750</v>
      </c>
      <c r="AT468" s="4"/>
      <c r="AU468" s="4"/>
      <c r="AV468" s="4"/>
      <c r="AW468" s="4"/>
      <c r="AX468" s="4"/>
      <c r="AY468" s="4"/>
      <c r="AZ468" s="4"/>
      <c r="BA468" s="4"/>
      <c r="BB468" s="4"/>
      <c r="BC468" s="4"/>
      <c r="BD468" s="4"/>
      <c r="BE468" s="4"/>
      <c r="BF468" s="4"/>
      <c r="BG468" s="4"/>
      <c r="BH468" s="4"/>
      <c r="BI468" s="4"/>
      <c r="BJ468" s="4">
        <v>0</v>
      </c>
      <c r="BK468" s="4"/>
      <c r="BL468" s="17"/>
      <c r="BM468" s="4"/>
      <c r="BN468" s="3"/>
      <c r="BO468" s="3"/>
      <c r="BP468" s="18"/>
      <c r="BQ468" s="18"/>
      <c r="BR468" s="18"/>
      <c r="BS468" s="18">
        <v>0.019</v>
      </c>
      <c r="BT468" s="18">
        <v>1.06</v>
      </c>
      <c r="BU468" s="18">
        <v>0</v>
      </c>
      <c r="BV468" s="18">
        <v>0</v>
      </c>
      <c r="BW468" s="18">
        <v>0.261</v>
      </c>
      <c r="BX468" s="18">
        <v>0</v>
      </c>
      <c r="BY468" s="18">
        <v>0</v>
      </c>
      <c r="BZ468" s="18">
        <v>0.815</v>
      </c>
      <c r="CA468" s="19">
        <v>0</v>
      </c>
      <c r="CB468" s="18">
        <v>0</v>
      </c>
      <c r="CC468" s="3"/>
      <c r="CD468" s="11"/>
      <c r="CE468" s="8"/>
    </row>
    <row r="469" spans="1:83" ht="17.25" customHeight="1">
      <c r="A469" s="20" t="s">
        <v>962</v>
      </c>
      <c r="B469" s="20" t="s">
        <v>963</v>
      </c>
      <c r="C469" s="20" t="s">
        <v>955</v>
      </c>
      <c r="D469" s="21">
        <v>32474700</v>
      </c>
      <c r="E469" s="21">
        <v>177322800</v>
      </c>
      <c r="F469" s="6">
        <v>209797500</v>
      </c>
      <c r="G469" s="9"/>
      <c r="H469" s="9">
        <v>209797500</v>
      </c>
      <c r="I469" s="12">
        <v>423390</v>
      </c>
      <c r="J469" s="6">
        <v>210220890</v>
      </c>
      <c r="K469" s="22">
        <v>1.2679999999999998</v>
      </c>
      <c r="L469" s="10">
        <v>70.92</v>
      </c>
      <c r="M469" s="23"/>
      <c r="N469" s="12"/>
      <c r="O469" s="13">
        <v>87703820</v>
      </c>
      <c r="P469" s="6">
        <f t="shared" si="23"/>
        <v>297924710</v>
      </c>
      <c r="Q469" s="7">
        <v>2606325.77</v>
      </c>
      <c r="R469" s="7">
        <v>0</v>
      </c>
      <c r="S469" s="14">
        <v>-2258.78</v>
      </c>
      <c r="T469" s="14">
        <f t="shared" si="24"/>
        <v>2604066.99</v>
      </c>
      <c r="U469" s="3"/>
      <c r="V469" s="24">
        <v>2604066.99</v>
      </c>
      <c r="W469" s="15"/>
      <c r="X469" s="15"/>
      <c r="Y469" s="25">
        <v>59636.48</v>
      </c>
      <c r="Z469" s="16"/>
      <c r="AA469" s="16"/>
      <c r="AB469" s="16"/>
      <c r="AC469" s="16"/>
      <c r="AD469" s="16"/>
      <c r="AE469" s="16"/>
      <c r="AF469" s="26">
        <v>2663703.47</v>
      </c>
      <c r="AG469" s="4">
        <v>4308500</v>
      </c>
      <c r="AH469" s="4"/>
      <c r="AI469" s="4">
        <v>12218200</v>
      </c>
      <c r="AJ469" s="4">
        <v>1677625</v>
      </c>
      <c r="AK469" s="4">
        <v>74400</v>
      </c>
      <c r="AL469" s="4">
        <v>209300</v>
      </c>
      <c r="AM469" s="5">
        <v>18488025</v>
      </c>
      <c r="AN469" s="17">
        <v>444000</v>
      </c>
      <c r="AO469" s="17">
        <v>9527649.6</v>
      </c>
      <c r="AP469" s="17">
        <v>40000</v>
      </c>
      <c r="AQ469" s="27">
        <v>10011649.6</v>
      </c>
      <c r="AR469" s="4">
        <v>6000</v>
      </c>
      <c r="AS469" s="4">
        <v>21000</v>
      </c>
      <c r="AT469" s="4"/>
      <c r="AU469" s="4"/>
      <c r="AV469" s="4"/>
      <c r="AW469" s="4"/>
      <c r="AX469" s="4"/>
      <c r="AY469" s="4"/>
      <c r="AZ469" s="4"/>
      <c r="BA469" s="4"/>
      <c r="BB469" s="4"/>
      <c r="BC469" s="4"/>
      <c r="BD469" s="4"/>
      <c r="BE469" s="4"/>
      <c r="BF469" s="4"/>
      <c r="BG469" s="4"/>
      <c r="BH469" s="4"/>
      <c r="BI469" s="4"/>
      <c r="BJ469" s="4">
        <v>0</v>
      </c>
      <c r="BK469" s="4"/>
      <c r="BL469" s="17"/>
      <c r="BM469" s="4"/>
      <c r="BN469" s="3"/>
      <c r="BO469" s="3"/>
      <c r="BP469" s="18"/>
      <c r="BQ469" s="18"/>
      <c r="BR469" s="18"/>
      <c r="BS469" s="18">
        <v>0.029</v>
      </c>
      <c r="BT469" s="18">
        <v>0</v>
      </c>
      <c r="BU469" s="18">
        <v>0</v>
      </c>
      <c r="BV469" s="18">
        <v>0</v>
      </c>
      <c r="BW469" s="18">
        <v>0</v>
      </c>
      <c r="BX469" s="18">
        <v>0</v>
      </c>
      <c r="BY469" s="18">
        <v>0</v>
      </c>
      <c r="BZ469" s="18">
        <v>1.239</v>
      </c>
      <c r="CA469" s="19">
        <v>0</v>
      </c>
      <c r="CB469" s="18">
        <v>0</v>
      </c>
      <c r="CC469" s="3"/>
      <c r="CD469" s="11"/>
      <c r="CE469" s="8"/>
    </row>
    <row r="470" spans="1:83" ht="17.25" customHeight="1">
      <c r="A470" s="20" t="s">
        <v>964</v>
      </c>
      <c r="B470" s="20" t="s">
        <v>965</v>
      </c>
      <c r="C470" s="20" t="s">
        <v>955</v>
      </c>
      <c r="D470" s="21">
        <v>42487000</v>
      </c>
      <c r="E470" s="21">
        <v>173637800</v>
      </c>
      <c r="F470" s="6">
        <v>216124800</v>
      </c>
      <c r="G470" s="9"/>
      <c r="H470" s="9">
        <v>216124800</v>
      </c>
      <c r="I470" s="12">
        <v>716136</v>
      </c>
      <c r="J470" s="6">
        <v>216840936</v>
      </c>
      <c r="K470" s="22">
        <v>2.334</v>
      </c>
      <c r="L470" s="10">
        <v>98.97</v>
      </c>
      <c r="M470" s="23"/>
      <c r="N470" s="12"/>
      <c r="O470" s="13">
        <v>6224818</v>
      </c>
      <c r="P470" s="6">
        <f t="shared" si="23"/>
        <v>223065754</v>
      </c>
      <c r="Q470" s="7">
        <v>1951439.42</v>
      </c>
      <c r="R470" s="7">
        <v>0</v>
      </c>
      <c r="S470" s="14">
        <v>-5265.64</v>
      </c>
      <c r="T470" s="14">
        <f t="shared" si="24"/>
        <v>1946173.78</v>
      </c>
      <c r="U470" s="3"/>
      <c r="V470" s="24">
        <v>1946173.78</v>
      </c>
      <c r="W470" s="15"/>
      <c r="X470" s="15"/>
      <c r="Y470" s="25">
        <v>44541.14</v>
      </c>
      <c r="Z470" s="16">
        <v>2443801</v>
      </c>
      <c r="AA470" s="16"/>
      <c r="AB470" s="16"/>
      <c r="AC470" s="16">
        <v>582648</v>
      </c>
      <c r="AD470" s="16">
        <v>43368</v>
      </c>
      <c r="AE470" s="16"/>
      <c r="AF470" s="26">
        <v>5060531.92</v>
      </c>
      <c r="AG470" s="4">
        <v>13580900</v>
      </c>
      <c r="AH470" s="4">
        <v>1120000</v>
      </c>
      <c r="AI470" s="4">
        <v>39985000</v>
      </c>
      <c r="AJ470" s="4">
        <v>2015700</v>
      </c>
      <c r="AK470" s="4">
        <v>63100</v>
      </c>
      <c r="AL470" s="4">
        <v>1002000</v>
      </c>
      <c r="AM470" s="5">
        <v>57766700</v>
      </c>
      <c r="AN470" s="17">
        <v>150000</v>
      </c>
      <c r="AO470" s="17">
        <v>366540</v>
      </c>
      <c r="AP470" s="17">
        <v>95000</v>
      </c>
      <c r="AQ470" s="27">
        <v>611540</v>
      </c>
      <c r="AR470" s="4">
        <v>6750</v>
      </c>
      <c r="AS470" s="4">
        <v>19250</v>
      </c>
      <c r="AT470" s="4"/>
      <c r="AU470" s="4"/>
      <c r="AV470" s="4"/>
      <c r="AW470" s="4"/>
      <c r="AX470" s="4"/>
      <c r="AY470" s="4"/>
      <c r="AZ470" s="4"/>
      <c r="BA470" s="4"/>
      <c r="BB470" s="4"/>
      <c r="BC470" s="4"/>
      <c r="BD470" s="4"/>
      <c r="BE470" s="4"/>
      <c r="BF470" s="4"/>
      <c r="BG470" s="4"/>
      <c r="BH470" s="4"/>
      <c r="BI470" s="4"/>
      <c r="BJ470" s="4">
        <v>0</v>
      </c>
      <c r="BK470" s="4"/>
      <c r="BL470" s="17"/>
      <c r="BM470" s="4"/>
      <c r="BN470" s="3"/>
      <c r="BO470" s="3"/>
      <c r="BP470" s="18"/>
      <c r="BQ470" s="18"/>
      <c r="BR470" s="18"/>
      <c r="BS470" s="18">
        <v>0.021</v>
      </c>
      <c r="BT470" s="18">
        <v>1.127</v>
      </c>
      <c r="BU470" s="18">
        <v>0</v>
      </c>
      <c r="BV470" s="18">
        <v>0</v>
      </c>
      <c r="BW470" s="18">
        <v>0.268</v>
      </c>
      <c r="BX470" s="18">
        <v>0.02</v>
      </c>
      <c r="BY470" s="18">
        <v>0</v>
      </c>
      <c r="BZ470" s="18">
        <v>0.898</v>
      </c>
      <c r="CA470" s="19">
        <v>0</v>
      </c>
      <c r="CB470" s="18">
        <v>0</v>
      </c>
      <c r="CC470" s="3"/>
      <c r="CD470" s="11"/>
      <c r="CE470" s="8"/>
    </row>
    <row r="471" spans="1:83" ht="17.25" customHeight="1">
      <c r="A471" s="20" t="s">
        <v>966</v>
      </c>
      <c r="B471" s="20" t="s">
        <v>967</v>
      </c>
      <c r="C471" s="20" t="s">
        <v>955</v>
      </c>
      <c r="D471" s="21">
        <v>59551600</v>
      </c>
      <c r="E471" s="21">
        <v>149902100</v>
      </c>
      <c r="F471" s="6">
        <v>209453700</v>
      </c>
      <c r="G471" s="9"/>
      <c r="H471" s="9">
        <v>209453700</v>
      </c>
      <c r="I471" s="12">
        <v>575607</v>
      </c>
      <c r="J471" s="6">
        <v>210029307</v>
      </c>
      <c r="K471" s="22">
        <v>2.3569999999999998</v>
      </c>
      <c r="L471" s="10">
        <v>96.04</v>
      </c>
      <c r="M471" s="23"/>
      <c r="N471" s="12"/>
      <c r="O471" s="13">
        <v>20893042</v>
      </c>
      <c r="P471" s="6">
        <f t="shared" si="23"/>
        <v>230922349</v>
      </c>
      <c r="Q471" s="7">
        <v>2020171.03</v>
      </c>
      <c r="R471" s="7">
        <v>0</v>
      </c>
      <c r="S471" s="14">
        <v>-266.64</v>
      </c>
      <c r="T471" s="14">
        <f t="shared" si="24"/>
        <v>2019904.3900000001</v>
      </c>
      <c r="U471" s="3"/>
      <c r="V471" s="24">
        <v>2019904.3900000001</v>
      </c>
      <c r="W471" s="15"/>
      <c r="X471" s="15"/>
      <c r="Y471" s="25">
        <v>46218.15</v>
      </c>
      <c r="Z471" s="16">
        <v>2589381</v>
      </c>
      <c r="AA471" s="16"/>
      <c r="AB471" s="16"/>
      <c r="AC471" s="16">
        <v>293659.53</v>
      </c>
      <c r="AD471" s="16"/>
      <c r="AE471" s="16"/>
      <c r="AF471" s="26">
        <v>4949163.07</v>
      </c>
      <c r="AG471" s="4">
        <v>8113900</v>
      </c>
      <c r="AH471" s="4"/>
      <c r="AI471" s="4">
        <v>31304700</v>
      </c>
      <c r="AJ471" s="4">
        <v>5495400</v>
      </c>
      <c r="AK471" s="4">
        <v>201200</v>
      </c>
      <c r="AL471" s="4">
        <v>27139200</v>
      </c>
      <c r="AM471" s="5">
        <v>72254400</v>
      </c>
      <c r="AN471" s="17">
        <v>115560.2</v>
      </c>
      <c r="AO471" s="17">
        <v>542375.97</v>
      </c>
      <c r="AP471" s="17">
        <v>175000</v>
      </c>
      <c r="AQ471" s="27">
        <v>832936.1699999999</v>
      </c>
      <c r="AR471" s="4">
        <v>5250</v>
      </c>
      <c r="AS471" s="4">
        <v>24750</v>
      </c>
      <c r="AT471" s="4"/>
      <c r="AU471" s="4"/>
      <c r="AV471" s="4"/>
      <c r="AW471" s="4"/>
      <c r="AX471" s="4"/>
      <c r="AY471" s="4"/>
      <c r="AZ471" s="4"/>
      <c r="BA471" s="4"/>
      <c r="BB471" s="4"/>
      <c r="BC471" s="4"/>
      <c r="BD471" s="4"/>
      <c r="BE471" s="4"/>
      <c r="BF471" s="4"/>
      <c r="BG471" s="4"/>
      <c r="BH471" s="4">
        <v>744500</v>
      </c>
      <c r="BI471" s="4"/>
      <c r="BJ471" s="4">
        <v>744500</v>
      </c>
      <c r="BK471" s="4"/>
      <c r="BL471" s="17"/>
      <c r="BM471" s="4"/>
      <c r="BN471" s="3"/>
      <c r="BO471" s="3"/>
      <c r="BP471" s="18"/>
      <c r="BQ471" s="18"/>
      <c r="BR471" s="18"/>
      <c r="BS471" s="18">
        <v>0.023</v>
      </c>
      <c r="BT471" s="18">
        <v>1.233</v>
      </c>
      <c r="BU471" s="18">
        <v>0</v>
      </c>
      <c r="BV471" s="18">
        <v>0</v>
      </c>
      <c r="BW471" s="18">
        <v>0.139</v>
      </c>
      <c r="BX471" s="18">
        <v>0</v>
      </c>
      <c r="BY471" s="18">
        <v>0</v>
      </c>
      <c r="BZ471" s="18">
        <v>0.962</v>
      </c>
      <c r="CA471" s="19">
        <v>0</v>
      </c>
      <c r="CB471" s="18">
        <v>0</v>
      </c>
      <c r="CC471" s="3"/>
      <c r="CD471" s="11"/>
      <c r="CE471" s="8"/>
    </row>
    <row r="472" spans="1:83" ht="17.25" customHeight="1">
      <c r="A472" s="20" t="s">
        <v>968</v>
      </c>
      <c r="B472" s="20" t="s">
        <v>969</v>
      </c>
      <c r="C472" s="20" t="s">
        <v>955</v>
      </c>
      <c r="D472" s="21">
        <v>44230400</v>
      </c>
      <c r="E472" s="21">
        <v>133713600</v>
      </c>
      <c r="F472" s="6">
        <v>177944000</v>
      </c>
      <c r="G472" s="9">
        <v>744500</v>
      </c>
      <c r="H472" s="9">
        <v>177199500</v>
      </c>
      <c r="I472" s="12">
        <v>1706301</v>
      </c>
      <c r="J472" s="6">
        <v>178905801</v>
      </c>
      <c r="K472" s="22">
        <v>3.5149999999999997</v>
      </c>
      <c r="L472" s="10">
        <v>98.69</v>
      </c>
      <c r="M472" s="23"/>
      <c r="N472" s="12"/>
      <c r="O472" s="13">
        <v>4411914</v>
      </c>
      <c r="P472" s="6">
        <f t="shared" si="23"/>
        <v>183317715</v>
      </c>
      <c r="Q472" s="7">
        <v>1603712.85</v>
      </c>
      <c r="R472" s="7">
        <v>0</v>
      </c>
      <c r="S472" s="14">
        <v>-3334.01</v>
      </c>
      <c r="T472" s="14">
        <f t="shared" si="24"/>
        <v>1600378.84</v>
      </c>
      <c r="U472" s="3"/>
      <c r="V472" s="24">
        <v>1600378.84</v>
      </c>
      <c r="W472" s="15"/>
      <c r="X472" s="15"/>
      <c r="Y472" s="25">
        <v>36632.6</v>
      </c>
      <c r="Z472" s="16"/>
      <c r="AA472" s="16">
        <v>2112669.82</v>
      </c>
      <c r="AB472" s="16"/>
      <c r="AC472" s="16">
        <v>2537772.98</v>
      </c>
      <c r="AD472" s="16"/>
      <c r="AE472" s="16"/>
      <c r="AF472" s="26">
        <v>6287454.24</v>
      </c>
      <c r="AG472" s="4">
        <v>16360700</v>
      </c>
      <c r="AH472" s="4"/>
      <c r="AI472" s="4">
        <v>6782700</v>
      </c>
      <c r="AJ472" s="4">
        <v>14825800</v>
      </c>
      <c r="AK472" s="4">
        <v>224200</v>
      </c>
      <c r="AL472" s="4">
        <v>24944500</v>
      </c>
      <c r="AM472" s="5">
        <v>63137900</v>
      </c>
      <c r="AN472" s="17">
        <v>500760</v>
      </c>
      <c r="AO472" s="17">
        <v>2854029.03</v>
      </c>
      <c r="AP472" s="17">
        <v>400000</v>
      </c>
      <c r="AQ472" s="27">
        <v>3754789.03</v>
      </c>
      <c r="AR472" s="4">
        <v>18000</v>
      </c>
      <c r="AS472" s="4">
        <v>24750</v>
      </c>
      <c r="AT472" s="4"/>
      <c r="AU472" s="4"/>
      <c r="AV472" s="4"/>
      <c r="AW472" s="4"/>
      <c r="AX472" s="4"/>
      <c r="AY472" s="4"/>
      <c r="AZ472" s="4"/>
      <c r="BA472" s="4"/>
      <c r="BB472" s="4"/>
      <c r="BC472" s="4"/>
      <c r="BD472" s="4"/>
      <c r="BE472" s="4"/>
      <c r="BF472" s="4"/>
      <c r="BG472" s="4"/>
      <c r="BH472" s="4"/>
      <c r="BI472" s="4"/>
      <c r="BJ472" s="4">
        <v>0</v>
      </c>
      <c r="BK472" s="4"/>
      <c r="BL472" s="17">
        <v>16576</v>
      </c>
      <c r="BM472" s="4"/>
      <c r="BN472" s="3"/>
      <c r="BO472" s="3"/>
      <c r="BP472" s="18"/>
      <c r="BQ472" s="18"/>
      <c r="BR472" s="18"/>
      <c r="BS472" s="18">
        <v>0.021</v>
      </c>
      <c r="BT472" s="18">
        <v>0</v>
      </c>
      <c r="BU472" s="18">
        <v>1.181</v>
      </c>
      <c r="BV472" s="18">
        <v>0</v>
      </c>
      <c r="BW472" s="18">
        <v>1.418</v>
      </c>
      <c r="BX472" s="18">
        <v>0</v>
      </c>
      <c r="BY472" s="18">
        <v>0</v>
      </c>
      <c r="BZ472" s="18">
        <v>0.895</v>
      </c>
      <c r="CA472" s="19">
        <v>0</v>
      </c>
      <c r="CB472" s="18">
        <v>0</v>
      </c>
      <c r="CC472" s="3"/>
      <c r="CD472" s="11"/>
      <c r="CE472" s="8"/>
    </row>
    <row r="473" spans="1:83" ht="17.25" customHeight="1">
      <c r="A473" s="20" t="s">
        <v>970</v>
      </c>
      <c r="B473" s="20" t="s">
        <v>971</v>
      </c>
      <c r="C473" s="20" t="s">
        <v>955</v>
      </c>
      <c r="D473" s="21">
        <v>353257000</v>
      </c>
      <c r="E473" s="21">
        <v>794507600</v>
      </c>
      <c r="F473" s="6">
        <v>1147764600</v>
      </c>
      <c r="G473" s="9"/>
      <c r="H473" s="9">
        <v>1147764600</v>
      </c>
      <c r="I473" s="12">
        <v>2101479</v>
      </c>
      <c r="J473" s="6">
        <v>1149866079</v>
      </c>
      <c r="K473" s="22">
        <v>3.096</v>
      </c>
      <c r="L473" s="10">
        <v>92.39</v>
      </c>
      <c r="M473" s="23"/>
      <c r="N473" s="12"/>
      <c r="O473" s="13">
        <v>168304983</v>
      </c>
      <c r="P473" s="6">
        <f t="shared" si="23"/>
        <v>1318171062</v>
      </c>
      <c r="Q473" s="7">
        <v>11531716.22</v>
      </c>
      <c r="R473" s="7">
        <v>0</v>
      </c>
      <c r="S473" s="14">
        <v>-72529.09</v>
      </c>
      <c r="T473" s="14">
        <f t="shared" si="24"/>
        <v>11459187.13</v>
      </c>
      <c r="U473" s="3"/>
      <c r="V473" s="24">
        <v>11459187.13</v>
      </c>
      <c r="W473" s="15"/>
      <c r="X473" s="15"/>
      <c r="Y473" s="25">
        <v>262243.17</v>
      </c>
      <c r="Z473" s="16">
        <v>17910968</v>
      </c>
      <c r="AA473" s="16"/>
      <c r="AB473" s="16"/>
      <c r="AC473" s="16">
        <v>5965087.5</v>
      </c>
      <c r="AD473" s="16"/>
      <c r="AE473" s="16"/>
      <c r="AF473" s="26">
        <v>35597485.8</v>
      </c>
      <c r="AG473" s="4">
        <v>40085000</v>
      </c>
      <c r="AH473" s="4"/>
      <c r="AI473" s="4">
        <v>47151400</v>
      </c>
      <c r="AJ473" s="4">
        <v>23702400</v>
      </c>
      <c r="AK473" s="4">
        <v>657600</v>
      </c>
      <c r="AL473" s="4">
        <v>21086200</v>
      </c>
      <c r="AM473" s="5">
        <v>132682600</v>
      </c>
      <c r="AN473" s="17">
        <v>944000</v>
      </c>
      <c r="AO473" s="17">
        <v>6871194</v>
      </c>
      <c r="AP473" s="17">
        <v>1000000</v>
      </c>
      <c r="AQ473" s="27">
        <v>8815194</v>
      </c>
      <c r="AR473" s="4">
        <v>38250</v>
      </c>
      <c r="AS473" s="4">
        <v>191750</v>
      </c>
      <c r="AT473" s="4"/>
      <c r="AU473" s="4"/>
      <c r="AV473" s="4"/>
      <c r="AW473" s="4"/>
      <c r="AX473" s="4"/>
      <c r="AY473" s="4"/>
      <c r="AZ473" s="4"/>
      <c r="BA473" s="4"/>
      <c r="BB473" s="4"/>
      <c r="BC473" s="4"/>
      <c r="BD473" s="4"/>
      <c r="BE473" s="4"/>
      <c r="BF473" s="4"/>
      <c r="BG473" s="4"/>
      <c r="BH473" s="4"/>
      <c r="BI473" s="4"/>
      <c r="BJ473" s="4">
        <v>0</v>
      </c>
      <c r="BK473" s="4"/>
      <c r="BL473" s="17"/>
      <c r="BM473" s="4"/>
      <c r="BN473" s="3"/>
      <c r="BO473" s="3"/>
      <c r="BP473" s="18"/>
      <c r="BQ473" s="18"/>
      <c r="BR473" s="18"/>
      <c r="BS473" s="18">
        <v>0.023</v>
      </c>
      <c r="BT473" s="18">
        <v>1.558</v>
      </c>
      <c r="BU473" s="18">
        <v>0</v>
      </c>
      <c r="BV473" s="18">
        <v>0</v>
      </c>
      <c r="BW473" s="18">
        <v>0.518</v>
      </c>
      <c r="BX473" s="18">
        <v>0</v>
      </c>
      <c r="BY473" s="18">
        <v>0</v>
      </c>
      <c r="BZ473" s="18">
        <v>0.997</v>
      </c>
      <c r="CA473" s="19">
        <v>0</v>
      </c>
      <c r="CB473" s="18">
        <v>0</v>
      </c>
      <c r="CC473" s="3"/>
      <c r="CD473" s="11"/>
      <c r="CE473" s="8"/>
    </row>
    <row r="474" spans="1:83" ht="17.25" customHeight="1">
      <c r="A474" s="20" t="s">
        <v>972</v>
      </c>
      <c r="B474" s="20" t="s">
        <v>973</v>
      </c>
      <c r="C474" s="20" t="s">
        <v>955</v>
      </c>
      <c r="D474" s="21">
        <v>164637000</v>
      </c>
      <c r="E474" s="21">
        <v>325658500</v>
      </c>
      <c r="F474" s="6">
        <v>490295500</v>
      </c>
      <c r="G474" s="9"/>
      <c r="H474" s="9">
        <v>490295500</v>
      </c>
      <c r="I474" s="12">
        <v>1212399</v>
      </c>
      <c r="J474" s="6">
        <v>491507899</v>
      </c>
      <c r="K474" s="22">
        <v>2.3129999999999997</v>
      </c>
      <c r="L474" s="10">
        <v>100.26</v>
      </c>
      <c r="M474" s="23"/>
      <c r="N474" s="12"/>
      <c r="O474" s="13">
        <v>791361</v>
      </c>
      <c r="P474" s="6">
        <f t="shared" si="23"/>
        <v>492299260</v>
      </c>
      <c r="Q474" s="7">
        <v>4306766.8</v>
      </c>
      <c r="R474" s="7">
        <v>0</v>
      </c>
      <c r="S474" s="14">
        <v>-8409.74</v>
      </c>
      <c r="T474" s="14">
        <f t="shared" si="24"/>
        <v>4298357.06</v>
      </c>
      <c r="U474" s="3"/>
      <c r="V474" s="24">
        <v>4298357.06</v>
      </c>
      <c r="W474" s="15"/>
      <c r="X474" s="15"/>
      <c r="Y474" s="25">
        <v>98348.76</v>
      </c>
      <c r="Z474" s="16"/>
      <c r="AA474" s="16">
        <v>5742212.21</v>
      </c>
      <c r="AB474" s="16"/>
      <c r="AC474" s="16">
        <v>1077646.49</v>
      </c>
      <c r="AD474" s="16">
        <v>148018.96</v>
      </c>
      <c r="AE474" s="16"/>
      <c r="AF474" s="26">
        <v>11364583.48</v>
      </c>
      <c r="AG474" s="4">
        <v>464100</v>
      </c>
      <c r="AH474" s="4"/>
      <c r="AI474" s="4">
        <v>9657700</v>
      </c>
      <c r="AJ474" s="4">
        <v>6666400</v>
      </c>
      <c r="AK474" s="4">
        <v>657600</v>
      </c>
      <c r="AL474" s="4">
        <v>9346800</v>
      </c>
      <c r="AM474" s="5">
        <v>26792600</v>
      </c>
      <c r="AN474" s="17">
        <v>524839.44</v>
      </c>
      <c r="AO474" s="17">
        <v>642258.07</v>
      </c>
      <c r="AP474" s="17">
        <v>285000</v>
      </c>
      <c r="AQ474" s="27">
        <v>1452097.5099999998</v>
      </c>
      <c r="AR474" s="4">
        <v>8250</v>
      </c>
      <c r="AS474" s="4">
        <v>41500</v>
      </c>
      <c r="AT474" s="4"/>
      <c r="AU474" s="4"/>
      <c r="AV474" s="4"/>
      <c r="AW474" s="4"/>
      <c r="AX474" s="4"/>
      <c r="AY474" s="4"/>
      <c r="AZ474" s="4"/>
      <c r="BA474" s="4"/>
      <c r="BB474" s="4"/>
      <c r="BC474" s="4"/>
      <c r="BD474" s="4"/>
      <c r="BE474" s="4"/>
      <c r="BF474" s="4"/>
      <c r="BG474" s="4"/>
      <c r="BH474" s="4"/>
      <c r="BI474" s="4"/>
      <c r="BJ474" s="4">
        <v>0</v>
      </c>
      <c r="BK474" s="4"/>
      <c r="BL474" s="17"/>
      <c r="BM474" s="4"/>
      <c r="BN474" s="3"/>
      <c r="BO474" s="3"/>
      <c r="BP474" s="18"/>
      <c r="BQ474" s="18"/>
      <c r="BR474" s="18"/>
      <c r="BS474" s="18">
        <v>0.021</v>
      </c>
      <c r="BT474" s="18">
        <v>0</v>
      </c>
      <c r="BU474" s="18">
        <v>1.168</v>
      </c>
      <c r="BV474" s="18">
        <v>0</v>
      </c>
      <c r="BW474" s="18">
        <v>0.219</v>
      </c>
      <c r="BX474" s="18">
        <v>0.03</v>
      </c>
      <c r="BY474" s="18">
        <v>0</v>
      </c>
      <c r="BZ474" s="18">
        <v>0.875</v>
      </c>
      <c r="CA474" s="19">
        <v>0</v>
      </c>
      <c r="CB474" s="18">
        <v>0</v>
      </c>
      <c r="CC474" s="3"/>
      <c r="CD474" s="11"/>
      <c r="CE474" s="8"/>
    </row>
    <row r="475" spans="1:83" ht="17.25" customHeight="1">
      <c r="A475" s="20" t="s">
        <v>974</v>
      </c>
      <c r="B475" s="20" t="s">
        <v>975</v>
      </c>
      <c r="C475" s="20" t="s">
        <v>955</v>
      </c>
      <c r="D475" s="21">
        <v>170789200</v>
      </c>
      <c r="E475" s="21">
        <v>434962500</v>
      </c>
      <c r="F475" s="6">
        <v>605751700</v>
      </c>
      <c r="G475" s="9"/>
      <c r="H475" s="9">
        <v>605751700</v>
      </c>
      <c r="I475" s="12">
        <v>1527942</v>
      </c>
      <c r="J475" s="6">
        <v>607279642</v>
      </c>
      <c r="K475" s="22">
        <v>2.7319999999999998</v>
      </c>
      <c r="L475" s="10">
        <v>90.34</v>
      </c>
      <c r="M475" s="23"/>
      <c r="N475" s="12"/>
      <c r="O475" s="13">
        <v>67094856</v>
      </c>
      <c r="P475" s="6">
        <f t="shared" si="23"/>
        <v>674374498</v>
      </c>
      <c r="Q475" s="7">
        <v>5899610.12</v>
      </c>
      <c r="R475" s="7">
        <v>0</v>
      </c>
      <c r="S475" s="14">
        <v>-4475.31</v>
      </c>
      <c r="T475" s="14">
        <f t="shared" si="24"/>
        <v>5895134.8100000005</v>
      </c>
      <c r="U475" s="3"/>
      <c r="V475" s="24">
        <v>5895134.8100000005</v>
      </c>
      <c r="W475" s="15"/>
      <c r="X475" s="15"/>
      <c r="Y475" s="25">
        <v>134885.23</v>
      </c>
      <c r="Z475" s="16">
        <v>9061934.5</v>
      </c>
      <c r="AA475" s="16"/>
      <c r="AB475" s="16"/>
      <c r="AC475" s="16">
        <v>1313301.91</v>
      </c>
      <c r="AD475" s="16">
        <v>182184</v>
      </c>
      <c r="AE475" s="16"/>
      <c r="AF475" s="26">
        <v>16587440.450000001</v>
      </c>
      <c r="AG475" s="4">
        <v>21629100</v>
      </c>
      <c r="AH475" s="4"/>
      <c r="AI475" s="4">
        <v>20255500</v>
      </c>
      <c r="AJ475" s="4">
        <v>7556800</v>
      </c>
      <c r="AK475" s="4">
        <v>455700</v>
      </c>
      <c r="AL475" s="4">
        <v>11217200</v>
      </c>
      <c r="AM475" s="5">
        <v>61114300</v>
      </c>
      <c r="AN475" s="17">
        <v>973569.91</v>
      </c>
      <c r="AO475" s="17">
        <v>1124370.18</v>
      </c>
      <c r="AP475" s="17">
        <v>275000</v>
      </c>
      <c r="AQ475" s="27">
        <v>2372940.09</v>
      </c>
      <c r="AR475" s="4">
        <v>39500</v>
      </c>
      <c r="AS475" s="4">
        <v>87000</v>
      </c>
      <c r="AT475" s="4"/>
      <c r="AU475" s="4"/>
      <c r="AV475" s="4"/>
      <c r="AW475" s="4"/>
      <c r="AX475" s="4"/>
      <c r="AY475" s="4"/>
      <c r="AZ475" s="4"/>
      <c r="BA475" s="4"/>
      <c r="BB475" s="4"/>
      <c r="BC475" s="4"/>
      <c r="BD475" s="4"/>
      <c r="BE475" s="4"/>
      <c r="BF475" s="4"/>
      <c r="BG475" s="4"/>
      <c r="BH475" s="4"/>
      <c r="BI475" s="4"/>
      <c r="BJ475" s="4">
        <v>0</v>
      </c>
      <c r="BK475" s="4"/>
      <c r="BL475" s="17"/>
      <c r="BM475" s="4"/>
      <c r="BN475" s="3"/>
      <c r="BO475" s="3"/>
      <c r="BP475" s="18"/>
      <c r="BQ475" s="18"/>
      <c r="BR475" s="18"/>
      <c r="BS475" s="18">
        <v>0.023</v>
      </c>
      <c r="BT475" s="18">
        <v>1.492</v>
      </c>
      <c r="BU475" s="18">
        <v>0</v>
      </c>
      <c r="BV475" s="18">
        <v>0</v>
      </c>
      <c r="BW475" s="18">
        <v>0.216</v>
      </c>
      <c r="BX475" s="18">
        <v>0.03</v>
      </c>
      <c r="BY475" s="18">
        <v>0</v>
      </c>
      <c r="BZ475" s="18">
        <v>0.971</v>
      </c>
      <c r="CA475" s="19">
        <v>0</v>
      </c>
      <c r="CB475" s="18">
        <v>0</v>
      </c>
      <c r="CC475" s="3"/>
      <c r="CD475" s="11"/>
      <c r="CE475" s="8"/>
    </row>
    <row r="476" spans="1:83" ht="17.25" customHeight="1">
      <c r="A476" s="20" t="s">
        <v>976</v>
      </c>
      <c r="B476" s="20" t="s">
        <v>977</v>
      </c>
      <c r="C476" s="20" t="s">
        <v>955</v>
      </c>
      <c r="D476" s="21">
        <v>54225100</v>
      </c>
      <c r="E476" s="21">
        <v>132364900</v>
      </c>
      <c r="F476" s="6">
        <v>186590000</v>
      </c>
      <c r="G476" s="9"/>
      <c r="H476" s="9">
        <v>186590000</v>
      </c>
      <c r="I476" s="12">
        <v>699593</v>
      </c>
      <c r="J476" s="6">
        <v>187289593</v>
      </c>
      <c r="K476" s="22">
        <v>2.431</v>
      </c>
      <c r="L476" s="10">
        <v>88.55</v>
      </c>
      <c r="M476" s="23"/>
      <c r="N476" s="12"/>
      <c r="O476" s="13">
        <v>25556929</v>
      </c>
      <c r="P476" s="6">
        <f t="shared" si="23"/>
        <v>212846522</v>
      </c>
      <c r="Q476" s="7">
        <v>1862038.82</v>
      </c>
      <c r="R476" s="7">
        <v>0</v>
      </c>
      <c r="S476" s="14">
        <v>-888.92</v>
      </c>
      <c r="T476" s="14">
        <f t="shared" si="24"/>
        <v>1861149.9000000001</v>
      </c>
      <c r="U476" s="3"/>
      <c r="V476" s="24">
        <v>1861149.9000000001</v>
      </c>
      <c r="W476" s="15"/>
      <c r="X476" s="15"/>
      <c r="Y476" s="25">
        <v>42584.82</v>
      </c>
      <c r="Z476" s="16">
        <v>2319655.5</v>
      </c>
      <c r="AA476" s="16"/>
      <c r="AB476" s="16"/>
      <c r="AC476" s="16">
        <v>329258</v>
      </c>
      <c r="AD476" s="16"/>
      <c r="AE476" s="16"/>
      <c r="AF476" s="26">
        <v>4552648.220000001</v>
      </c>
      <c r="AG476" s="4">
        <v>5217400</v>
      </c>
      <c r="AH476" s="4"/>
      <c r="AI476" s="4">
        <v>3583400</v>
      </c>
      <c r="AJ476" s="4">
        <v>8777500</v>
      </c>
      <c r="AK476" s="4">
        <v>38900</v>
      </c>
      <c r="AL476" s="4">
        <v>4842900</v>
      </c>
      <c r="AM476" s="5">
        <v>22460100</v>
      </c>
      <c r="AN476" s="17">
        <v>422700</v>
      </c>
      <c r="AO476" s="17">
        <v>535234</v>
      </c>
      <c r="AP476" s="17">
        <v>195000</v>
      </c>
      <c r="AQ476" s="27">
        <v>1152934</v>
      </c>
      <c r="AR476" s="4">
        <v>16000</v>
      </c>
      <c r="AS476" s="4">
        <v>32000</v>
      </c>
      <c r="AT476" s="4"/>
      <c r="AU476" s="4"/>
      <c r="AV476" s="4"/>
      <c r="AW476" s="4"/>
      <c r="AX476" s="4"/>
      <c r="AY476" s="4"/>
      <c r="AZ476" s="4"/>
      <c r="BA476" s="4"/>
      <c r="BB476" s="4"/>
      <c r="BC476" s="4"/>
      <c r="BD476" s="4"/>
      <c r="BE476" s="4"/>
      <c r="BF476" s="4"/>
      <c r="BG476" s="4"/>
      <c r="BH476" s="4">
        <v>502500</v>
      </c>
      <c r="BI476" s="4"/>
      <c r="BJ476" s="4">
        <v>502500</v>
      </c>
      <c r="BK476" s="4"/>
      <c r="BL476" s="17"/>
      <c r="BM476" s="4"/>
      <c r="BN476" s="3"/>
      <c r="BO476" s="3"/>
      <c r="BP476" s="18"/>
      <c r="BQ476" s="18"/>
      <c r="BR476" s="18"/>
      <c r="BS476" s="18">
        <v>0.023</v>
      </c>
      <c r="BT476" s="18">
        <v>1.239</v>
      </c>
      <c r="BU476" s="18">
        <v>0</v>
      </c>
      <c r="BV476" s="18">
        <v>0</v>
      </c>
      <c r="BW476" s="18">
        <v>0.175</v>
      </c>
      <c r="BX476" s="18">
        <v>0</v>
      </c>
      <c r="BY476" s="18">
        <v>0</v>
      </c>
      <c r="BZ476" s="18">
        <v>0.994</v>
      </c>
      <c r="CA476" s="19">
        <v>0</v>
      </c>
      <c r="CB476" s="18">
        <v>0</v>
      </c>
      <c r="CC476" s="3"/>
      <c r="CD476" s="11"/>
      <c r="CE476" s="8"/>
    </row>
    <row r="477" spans="1:83" ht="17.25" customHeight="1">
      <c r="A477" s="20" t="s">
        <v>978</v>
      </c>
      <c r="B477" s="20" t="s">
        <v>979</v>
      </c>
      <c r="C477" s="20" t="s">
        <v>955</v>
      </c>
      <c r="D477" s="21">
        <v>63222800</v>
      </c>
      <c r="E477" s="21">
        <v>169523039</v>
      </c>
      <c r="F477" s="6">
        <v>232745839</v>
      </c>
      <c r="G477" s="9">
        <v>502500</v>
      </c>
      <c r="H477" s="9">
        <v>232243339</v>
      </c>
      <c r="I477" s="12">
        <v>2419575</v>
      </c>
      <c r="J477" s="6">
        <v>234662914</v>
      </c>
      <c r="K477" s="22">
        <v>3.6879999999999997</v>
      </c>
      <c r="L477" s="10">
        <v>100.96</v>
      </c>
      <c r="M477" s="23"/>
      <c r="N477" s="12"/>
      <c r="O477" s="13">
        <v>4821866</v>
      </c>
      <c r="P477" s="6">
        <f t="shared" si="23"/>
        <v>239484780</v>
      </c>
      <c r="Q477" s="7">
        <v>2095077.49</v>
      </c>
      <c r="R477" s="7">
        <v>0</v>
      </c>
      <c r="S477" s="14">
        <v>-10421.44</v>
      </c>
      <c r="T477" s="14">
        <f t="shared" si="24"/>
        <v>2084656.05</v>
      </c>
      <c r="U477" s="3"/>
      <c r="V477" s="24">
        <v>2084656.05</v>
      </c>
      <c r="W477" s="15"/>
      <c r="X477" s="15"/>
      <c r="Y477" s="25">
        <v>47690.84</v>
      </c>
      <c r="Z477" s="16">
        <v>2515767</v>
      </c>
      <c r="AA477" s="16"/>
      <c r="AB477" s="16"/>
      <c r="AC477" s="16">
        <v>3926591.73</v>
      </c>
      <c r="AD477" s="16"/>
      <c r="AE477" s="16">
        <v>78358.3</v>
      </c>
      <c r="AF477" s="26">
        <v>8653063.920000002</v>
      </c>
      <c r="AG477" s="4">
        <v>11962700</v>
      </c>
      <c r="AH477" s="4"/>
      <c r="AI477" s="4">
        <v>33258300</v>
      </c>
      <c r="AJ477" s="4">
        <v>15672796</v>
      </c>
      <c r="AK477" s="4">
        <v>824400</v>
      </c>
      <c r="AL477" s="4">
        <v>31531545</v>
      </c>
      <c r="AM477" s="5">
        <v>93249741</v>
      </c>
      <c r="AN477" s="17">
        <v>765000</v>
      </c>
      <c r="AO477" s="17">
        <v>2416446.9</v>
      </c>
      <c r="AP477" s="17">
        <v>780000</v>
      </c>
      <c r="AQ477" s="27">
        <v>3961446.9</v>
      </c>
      <c r="AR477" s="4">
        <v>17750</v>
      </c>
      <c r="AS477" s="4">
        <v>37000</v>
      </c>
      <c r="AT477" s="4"/>
      <c r="AU477" s="4"/>
      <c r="AV477" s="4"/>
      <c r="AW477" s="4"/>
      <c r="AX477" s="4"/>
      <c r="AY477" s="4"/>
      <c r="AZ477" s="4"/>
      <c r="BA477" s="4"/>
      <c r="BB477" s="4"/>
      <c r="BC477" s="4"/>
      <c r="BD477" s="4"/>
      <c r="BE477" s="4"/>
      <c r="BF477" s="4"/>
      <c r="BG477" s="4"/>
      <c r="BH477" s="4"/>
      <c r="BI477" s="4"/>
      <c r="BJ477" s="4">
        <v>0</v>
      </c>
      <c r="BK477" s="4"/>
      <c r="BL477" s="17">
        <v>16518</v>
      </c>
      <c r="BM477" s="4"/>
      <c r="BN477" s="3"/>
      <c r="BO477" s="3"/>
      <c r="BP477" s="18"/>
      <c r="BQ477" s="18"/>
      <c r="BR477" s="18"/>
      <c r="BS477" s="18">
        <v>0.021</v>
      </c>
      <c r="BT477" s="18">
        <v>1.072</v>
      </c>
      <c r="BU477" s="18">
        <v>0</v>
      </c>
      <c r="BV477" s="18">
        <v>0</v>
      </c>
      <c r="BW477" s="18">
        <v>1.673</v>
      </c>
      <c r="BX477" s="18">
        <v>0</v>
      </c>
      <c r="BY477" s="18">
        <v>0.033</v>
      </c>
      <c r="BZ477" s="18">
        <v>0.889</v>
      </c>
      <c r="CA477" s="19">
        <v>0</v>
      </c>
      <c r="CB477" s="18">
        <v>0</v>
      </c>
      <c r="CC477" s="3"/>
      <c r="CD477" s="11"/>
      <c r="CE477" s="8"/>
    </row>
    <row r="478" spans="1:83" ht="17.25" customHeight="1">
      <c r="A478" s="20" t="s">
        <v>956</v>
      </c>
      <c r="B478" s="20" t="s">
        <v>957</v>
      </c>
      <c r="C478" s="20" t="s">
        <v>955</v>
      </c>
      <c r="D478" s="21">
        <v>203783200</v>
      </c>
      <c r="E478" s="21">
        <v>518789900</v>
      </c>
      <c r="F478" s="6">
        <v>722573100</v>
      </c>
      <c r="G478" s="9"/>
      <c r="H478" s="9">
        <v>722573100</v>
      </c>
      <c r="I478" s="12">
        <v>1118859</v>
      </c>
      <c r="J478" s="6">
        <v>723691959</v>
      </c>
      <c r="K478" s="22">
        <v>2.331</v>
      </c>
      <c r="L478" s="10">
        <v>105.68</v>
      </c>
      <c r="M478" s="23"/>
      <c r="N478" s="12"/>
      <c r="O478" s="13">
        <v>-26952626</v>
      </c>
      <c r="P478" s="6">
        <f t="shared" si="23"/>
        <v>696739333</v>
      </c>
      <c r="Q478" s="7">
        <v>6095263.74</v>
      </c>
      <c r="R478" s="7">
        <v>0</v>
      </c>
      <c r="S478" s="14">
        <v>-4898.02</v>
      </c>
      <c r="T478" s="14">
        <f t="shared" si="24"/>
        <v>6090365.720000001</v>
      </c>
      <c r="U478" s="3"/>
      <c r="V478" s="24">
        <v>6090365.720000001</v>
      </c>
      <c r="W478" s="15"/>
      <c r="X478" s="15"/>
      <c r="Y478" s="25">
        <v>139352.38</v>
      </c>
      <c r="Z478" s="16"/>
      <c r="AA478" s="16">
        <v>7877140.66</v>
      </c>
      <c r="AB478" s="16"/>
      <c r="AC478" s="16">
        <v>2690004</v>
      </c>
      <c r="AD478" s="16">
        <v>72257.3</v>
      </c>
      <c r="AE478" s="16"/>
      <c r="AF478" s="26">
        <v>16869120.060000002</v>
      </c>
      <c r="AG478" s="4">
        <v>44033100</v>
      </c>
      <c r="AH478" s="4">
        <v>5042200</v>
      </c>
      <c r="AI478" s="4">
        <v>36629900</v>
      </c>
      <c r="AJ478" s="4">
        <v>14994400</v>
      </c>
      <c r="AK478" s="4">
        <v>26200</v>
      </c>
      <c r="AL478" s="4">
        <v>20028000</v>
      </c>
      <c r="AM478" s="5">
        <v>120753800</v>
      </c>
      <c r="AN478" s="17">
        <v>1478905.06</v>
      </c>
      <c r="AO478" s="17">
        <v>4612580.94</v>
      </c>
      <c r="AP478" s="17">
        <v>500000</v>
      </c>
      <c r="AQ478" s="27">
        <v>6591486</v>
      </c>
      <c r="AR478" s="4">
        <v>26750</v>
      </c>
      <c r="AS478" s="4">
        <v>87750</v>
      </c>
      <c r="AT478" s="4"/>
      <c r="AU478" s="4"/>
      <c r="AV478" s="4"/>
      <c r="AW478" s="4"/>
      <c r="AX478" s="4"/>
      <c r="AY478" s="4"/>
      <c r="AZ478" s="4"/>
      <c r="BA478" s="4"/>
      <c r="BB478" s="4"/>
      <c r="BC478" s="4"/>
      <c r="BD478" s="4"/>
      <c r="BE478" s="4"/>
      <c r="BF478" s="4"/>
      <c r="BG478" s="4"/>
      <c r="BH478" s="4"/>
      <c r="BI478" s="4"/>
      <c r="BJ478" s="4">
        <v>0</v>
      </c>
      <c r="BK478" s="4"/>
      <c r="BL478" s="17"/>
      <c r="BM478" s="4"/>
      <c r="BN478" s="3"/>
      <c r="BO478" s="3"/>
      <c r="BP478" s="18"/>
      <c r="BQ478" s="18"/>
      <c r="BR478" s="18"/>
      <c r="BS478" s="18">
        <v>0.02</v>
      </c>
      <c r="BT478" s="18">
        <v>0</v>
      </c>
      <c r="BU478" s="18">
        <v>1.088</v>
      </c>
      <c r="BV478" s="18">
        <v>0</v>
      </c>
      <c r="BW478" s="18">
        <v>0.371</v>
      </c>
      <c r="BX478" s="18">
        <v>0.01</v>
      </c>
      <c r="BY478" s="18">
        <v>0</v>
      </c>
      <c r="BZ478" s="18">
        <v>0.842</v>
      </c>
      <c r="CA478" s="19">
        <v>0</v>
      </c>
      <c r="CB478" s="18">
        <v>0</v>
      </c>
      <c r="CC478" s="3"/>
      <c r="CD478" s="11"/>
      <c r="CE478" s="8"/>
    </row>
    <row r="479" spans="1:83" ht="17.25" customHeight="1">
      <c r="A479" s="20" t="s">
        <v>980</v>
      </c>
      <c r="B479" s="20" t="s">
        <v>981</v>
      </c>
      <c r="C479" s="20" t="s">
        <v>955</v>
      </c>
      <c r="D479" s="21">
        <v>148340400</v>
      </c>
      <c r="E479" s="21">
        <v>193388600</v>
      </c>
      <c r="F479" s="6">
        <v>341729000</v>
      </c>
      <c r="G479" s="9"/>
      <c r="H479" s="9">
        <v>341729000</v>
      </c>
      <c r="I479" s="12">
        <v>1437138</v>
      </c>
      <c r="J479" s="6">
        <v>343166138</v>
      </c>
      <c r="K479" s="22">
        <v>2.1</v>
      </c>
      <c r="L479" s="10">
        <v>105.83</v>
      </c>
      <c r="M479" s="23"/>
      <c r="N479" s="12"/>
      <c r="O479" s="13">
        <v>-16315221</v>
      </c>
      <c r="P479" s="6">
        <f t="shared" si="23"/>
        <v>326850917</v>
      </c>
      <c r="Q479" s="7">
        <v>2859380.04</v>
      </c>
      <c r="R479" s="7">
        <v>0</v>
      </c>
      <c r="S479" s="14">
        <v>-6172.64</v>
      </c>
      <c r="T479" s="14">
        <f t="shared" si="24"/>
        <v>2853207.4</v>
      </c>
      <c r="U479" s="3"/>
      <c r="V479" s="24">
        <v>2853207.4</v>
      </c>
      <c r="W479" s="15"/>
      <c r="X479" s="15"/>
      <c r="Y479" s="25">
        <v>65281.41</v>
      </c>
      <c r="Z479" s="16">
        <v>3878346</v>
      </c>
      <c r="AA479" s="16"/>
      <c r="AB479" s="16"/>
      <c r="AC479" s="16">
        <v>339900</v>
      </c>
      <c r="AD479" s="16">
        <v>68633</v>
      </c>
      <c r="AE479" s="16"/>
      <c r="AF479" s="26">
        <v>7205367.8100000005</v>
      </c>
      <c r="AG479" s="4">
        <v>11234000</v>
      </c>
      <c r="AH479" s="4"/>
      <c r="AI479" s="4">
        <v>2415500</v>
      </c>
      <c r="AJ479" s="4">
        <v>7938000</v>
      </c>
      <c r="AK479" s="4">
        <v>621400</v>
      </c>
      <c r="AL479" s="4">
        <v>7254000</v>
      </c>
      <c r="AM479" s="5">
        <v>29462900</v>
      </c>
      <c r="AN479" s="17">
        <v>300020.5</v>
      </c>
      <c r="AO479" s="17">
        <v>655421.84</v>
      </c>
      <c r="AP479" s="17">
        <v>330000</v>
      </c>
      <c r="AQ479" s="27">
        <v>1285442.3399999999</v>
      </c>
      <c r="AR479" s="4">
        <v>14000</v>
      </c>
      <c r="AS479" s="4">
        <v>36000</v>
      </c>
      <c r="AT479" s="4"/>
      <c r="AU479" s="4"/>
      <c r="AV479" s="4"/>
      <c r="AW479" s="4"/>
      <c r="AX479" s="4"/>
      <c r="AY479" s="4"/>
      <c r="AZ479" s="4"/>
      <c r="BA479" s="4"/>
      <c r="BB479" s="4"/>
      <c r="BC479" s="4"/>
      <c r="BD479" s="4"/>
      <c r="BE479" s="4"/>
      <c r="BF479" s="4"/>
      <c r="BG479" s="4"/>
      <c r="BH479" s="4">
        <v>2617000</v>
      </c>
      <c r="BI479" s="4"/>
      <c r="BJ479" s="4">
        <v>2617000</v>
      </c>
      <c r="BK479" s="4"/>
      <c r="BL479" s="17"/>
      <c r="BM479" s="4"/>
      <c r="BN479" s="3"/>
      <c r="BO479" s="3"/>
      <c r="BP479" s="18"/>
      <c r="BQ479" s="18"/>
      <c r="BR479" s="18"/>
      <c r="BS479" s="18">
        <v>0.02</v>
      </c>
      <c r="BT479" s="18">
        <v>1.129</v>
      </c>
      <c r="BU479" s="18">
        <v>0</v>
      </c>
      <c r="BV479" s="18">
        <v>0</v>
      </c>
      <c r="BW479" s="18">
        <v>0.099</v>
      </c>
      <c r="BX479" s="18">
        <v>0.02</v>
      </c>
      <c r="BY479" s="18">
        <v>0</v>
      </c>
      <c r="BZ479" s="18">
        <v>0.832</v>
      </c>
      <c r="CA479" s="19">
        <v>0</v>
      </c>
      <c r="CB479" s="18">
        <v>0</v>
      </c>
      <c r="CC479" s="3"/>
      <c r="CD479" s="11"/>
      <c r="CE479" s="8"/>
    </row>
    <row r="480" spans="1:83" ht="17.25" customHeight="1">
      <c r="A480" s="20" t="s">
        <v>982</v>
      </c>
      <c r="B480" s="20" t="s">
        <v>983</v>
      </c>
      <c r="C480" s="20" t="s">
        <v>955</v>
      </c>
      <c r="D480" s="21">
        <v>109179100</v>
      </c>
      <c r="E480" s="21">
        <v>190020400</v>
      </c>
      <c r="F480" s="6">
        <v>299199500</v>
      </c>
      <c r="G480" s="9">
        <v>2617000</v>
      </c>
      <c r="H480" s="9">
        <v>296582500</v>
      </c>
      <c r="I480" s="12">
        <v>1603061</v>
      </c>
      <c r="J480" s="6">
        <v>298185561</v>
      </c>
      <c r="K480" s="22">
        <v>2.602</v>
      </c>
      <c r="L480" s="10">
        <v>99.77</v>
      </c>
      <c r="M480" s="23"/>
      <c r="N480" s="12"/>
      <c r="O480" s="13">
        <v>2170745</v>
      </c>
      <c r="P480" s="6">
        <f t="shared" si="23"/>
        <v>300356306</v>
      </c>
      <c r="Q480" s="7">
        <v>2627598.21</v>
      </c>
      <c r="R480" s="7">
        <v>0</v>
      </c>
      <c r="S480" s="14">
        <v>-7696.62</v>
      </c>
      <c r="T480" s="14">
        <f t="shared" si="24"/>
        <v>2619901.59</v>
      </c>
      <c r="U480" s="3"/>
      <c r="V480" s="24">
        <v>2619901.59</v>
      </c>
      <c r="W480" s="15"/>
      <c r="X480" s="15"/>
      <c r="Y480" s="25">
        <v>59942.78</v>
      </c>
      <c r="Z480" s="16"/>
      <c r="AA480" s="16">
        <v>3487590.79</v>
      </c>
      <c r="AB480" s="16"/>
      <c r="AC480" s="16">
        <v>1559700</v>
      </c>
      <c r="AD480" s="16">
        <v>29819</v>
      </c>
      <c r="AE480" s="16"/>
      <c r="AF480" s="26">
        <v>7756954.16</v>
      </c>
      <c r="AG480" s="4">
        <v>17511300</v>
      </c>
      <c r="AH480" s="4"/>
      <c r="AI480" s="4">
        <v>5848700</v>
      </c>
      <c r="AJ480" s="4">
        <v>10552400</v>
      </c>
      <c r="AK480" s="4">
        <v>10000</v>
      </c>
      <c r="AL480" s="4">
        <v>31371100</v>
      </c>
      <c r="AM480" s="5">
        <v>65293500</v>
      </c>
      <c r="AN480" s="17">
        <v>287495.1</v>
      </c>
      <c r="AO480" s="17">
        <v>1364686.56</v>
      </c>
      <c r="AP480" s="17">
        <v>240000</v>
      </c>
      <c r="AQ480" s="27">
        <v>1892181.6600000001</v>
      </c>
      <c r="AR480" s="4">
        <v>9500</v>
      </c>
      <c r="AS480" s="4">
        <v>32500</v>
      </c>
      <c r="AT480" s="4"/>
      <c r="AU480" s="4"/>
      <c r="AV480" s="4"/>
      <c r="AW480" s="4"/>
      <c r="AX480" s="4"/>
      <c r="AY480" s="4"/>
      <c r="AZ480" s="4"/>
      <c r="BA480" s="4"/>
      <c r="BB480" s="4"/>
      <c r="BC480" s="4"/>
      <c r="BD480" s="4"/>
      <c r="BE480" s="4"/>
      <c r="BF480" s="4"/>
      <c r="BG480" s="4"/>
      <c r="BH480" s="4"/>
      <c r="BI480" s="4"/>
      <c r="BJ480" s="4">
        <v>0</v>
      </c>
      <c r="BK480" s="4"/>
      <c r="BL480" s="17">
        <v>10958</v>
      </c>
      <c r="BM480" s="4"/>
      <c r="BN480" s="3"/>
      <c r="BO480" s="3"/>
      <c r="BP480" s="18"/>
      <c r="BQ480" s="18"/>
      <c r="BR480" s="18"/>
      <c r="BS480" s="18">
        <v>0.021</v>
      </c>
      <c r="BT480" s="18">
        <v>0</v>
      </c>
      <c r="BU480" s="18">
        <v>1.169</v>
      </c>
      <c r="BV480" s="18">
        <v>0</v>
      </c>
      <c r="BW480" s="18">
        <v>0.523</v>
      </c>
      <c r="BX480" s="18">
        <v>0.01</v>
      </c>
      <c r="BY480" s="18">
        <v>0</v>
      </c>
      <c r="BZ480" s="18">
        <v>0.879</v>
      </c>
      <c r="CA480" s="19">
        <v>0</v>
      </c>
      <c r="CB480" s="18">
        <v>0</v>
      </c>
      <c r="CC480" s="3"/>
      <c r="CD480" s="11"/>
      <c r="CE480" s="8"/>
    </row>
    <row r="481" spans="1:83" ht="17.25" customHeight="1">
      <c r="A481" s="20" t="s">
        <v>984</v>
      </c>
      <c r="B481" s="20" t="s">
        <v>985</v>
      </c>
      <c r="C481" s="20" t="s">
        <v>986</v>
      </c>
      <c r="D481" s="21">
        <v>870484129</v>
      </c>
      <c r="E481" s="21">
        <v>1445382900</v>
      </c>
      <c r="F481" s="6">
        <v>2315867029</v>
      </c>
      <c r="G481" s="9">
        <v>0</v>
      </c>
      <c r="H481" s="9">
        <v>2315867029</v>
      </c>
      <c r="I481" s="12">
        <v>7053748</v>
      </c>
      <c r="J481" s="6">
        <v>2322920777</v>
      </c>
      <c r="K481" s="22">
        <v>1.267</v>
      </c>
      <c r="L481" s="10">
        <v>92.92</v>
      </c>
      <c r="M481" s="23"/>
      <c r="N481" s="12"/>
      <c r="O481" s="13">
        <v>181939968</v>
      </c>
      <c r="P481" s="6">
        <f t="shared" si="23"/>
        <v>2504860745</v>
      </c>
      <c r="Q481" s="7">
        <v>7145650.31</v>
      </c>
      <c r="R481" s="7">
        <v>0</v>
      </c>
      <c r="S481" s="14">
        <v>-10775.17</v>
      </c>
      <c r="T481" s="14">
        <f t="shared" si="24"/>
        <v>7134875.14</v>
      </c>
      <c r="U481" s="3"/>
      <c r="V481" s="24">
        <v>7134875.14</v>
      </c>
      <c r="W481" s="15">
        <v>0</v>
      </c>
      <c r="X481" s="15"/>
      <c r="Y481" s="25">
        <v>750246.94</v>
      </c>
      <c r="Z481" s="16">
        <v>14655854</v>
      </c>
      <c r="AA481" s="16">
        <v>0</v>
      </c>
      <c r="AB481" s="16"/>
      <c r="AC481" s="16">
        <v>5637817.47</v>
      </c>
      <c r="AD481" s="16">
        <v>348438</v>
      </c>
      <c r="AE481" s="16">
        <v>895571</v>
      </c>
      <c r="AF481" s="26">
        <v>29422802.549999997</v>
      </c>
      <c r="AG481" s="4">
        <v>11934000</v>
      </c>
      <c r="AH481" s="4">
        <v>11077500</v>
      </c>
      <c r="AI481" s="4">
        <v>44989410</v>
      </c>
      <c r="AJ481" s="4">
        <v>13658200</v>
      </c>
      <c r="AK481" s="4">
        <v>3088800</v>
      </c>
      <c r="AL481" s="4">
        <v>41644207</v>
      </c>
      <c r="AM481" s="5">
        <v>126392117</v>
      </c>
      <c r="AN481" s="17">
        <v>1600000</v>
      </c>
      <c r="AO481" s="17">
        <v>1929419.64</v>
      </c>
      <c r="AP481" s="17">
        <v>250000</v>
      </c>
      <c r="AQ481" s="27">
        <v>3779419.6399999997</v>
      </c>
      <c r="AR481" s="4">
        <v>8500</v>
      </c>
      <c r="AS481" s="4">
        <v>41000</v>
      </c>
      <c r="AT481" s="4">
        <v>0</v>
      </c>
      <c r="AU481" s="4"/>
      <c r="AV481" s="4"/>
      <c r="AW481" s="4"/>
      <c r="AX481" s="4"/>
      <c r="AY481" s="4"/>
      <c r="AZ481" s="4"/>
      <c r="BA481" s="4"/>
      <c r="BB481" s="4"/>
      <c r="BC481" s="4">
        <v>0</v>
      </c>
      <c r="BD481" s="4">
        <v>0</v>
      </c>
      <c r="BE481" s="4"/>
      <c r="BF481" s="4"/>
      <c r="BG481" s="4"/>
      <c r="BH481" s="4"/>
      <c r="BI481" s="4">
        <v>0</v>
      </c>
      <c r="BJ481" s="4">
        <v>0</v>
      </c>
      <c r="BK481" s="4"/>
      <c r="BL481" s="17"/>
      <c r="BM481" s="4"/>
      <c r="BN481" s="3"/>
      <c r="BO481" s="3"/>
      <c r="BP481" s="18"/>
      <c r="BQ481" s="18"/>
      <c r="BR481" s="18"/>
      <c r="BS481" s="18">
        <v>0.033</v>
      </c>
      <c r="BT481" s="18">
        <v>0.631</v>
      </c>
      <c r="BU481" s="18">
        <v>0</v>
      </c>
      <c r="BV481" s="18">
        <v>0</v>
      </c>
      <c r="BW481" s="18">
        <v>0.243</v>
      </c>
      <c r="BX481" s="18">
        <v>0.013999999999999999</v>
      </c>
      <c r="BY481" s="18">
        <v>0.038</v>
      </c>
      <c r="BZ481" s="18">
        <v>0.308</v>
      </c>
      <c r="CA481" s="19">
        <v>0</v>
      </c>
      <c r="CB481" s="18">
        <v>0</v>
      </c>
      <c r="CC481" s="3"/>
      <c r="CD481" s="11"/>
      <c r="CE481" s="8"/>
    </row>
    <row r="482" spans="1:83" ht="17.25" customHeight="1">
      <c r="A482" s="20" t="s">
        <v>987</v>
      </c>
      <c r="B482" s="20" t="s">
        <v>988</v>
      </c>
      <c r="C482" s="20" t="s">
        <v>986</v>
      </c>
      <c r="D482" s="21">
        <v>2840639200</v>
      </c>
      <c r="E482" s="21">
        <v>3536658300</v>
      </c>
      <c r="F482" s="6">
        <v>6377297500</v>
      </c>
      <c r="G482" s="9">
        <v>0</v>
      </c>
      <c r="H482" s="9">
        <v>6377297500</v>
      </c>
      <c r="I482" s="12">
        <v>7963597</v>
      </c>
      <c r="J482" s="6">
        <v>6385261097</v>
      </c>
      <c r="K482" s="22">
        <v>1.882</v>
      </c>
      <c r="L482" s="10">
        <v>95.08</v>
      </c>
      <c r="M482" s="23"/>
      <c r="N482" s="12"/>
      <c r="O482" s="13">
        <v>337796013</v>
      </c>
      <c r="P482" s="6">
        <f t="shared" si="23"/>
        <v>6723057110</v>
      </c>
      <c r="Q482" s="7">
        <v>19178956.45</v>
      </c>
      <c r="R482" s="7">
        <v>0</v>
      </c>
      <c r="S482" s="14">
        <v>-1438.45</v>
      </c>
      <c r="T482" s="14">
        <f t="shared" si="24"/>
        <v>19177518</v>
      </c>
      <c r="U482" s="3"/>
      <c r="V482" s="24">
        <v>19177518</v>
      </c>
      <c r="W482" s="15">
        <v>0</v>
      </c>
      <c r="X482" s="15"/>
      <c r="Y482" s="25">
        <v>2016758.33</v>
      </c>
      <c r="Z482" s="16">
        <v>79318542</v>
      </c>
      <c r="AA482" s="16">
        <v>0</v>
      </c>
      <c r="AB482" s="16"/>
      <c r="AC482" s="16">
        <v>14732524.48</v>
      </c>
      <c r="AD482" s="16">
        <v>2554104.44</v>
      </c>
      <c r="AE482" s="16">
        <v>2339788</v>
      </c>
      <c r="AF482" s="26">
        <v>120139235.25</v>
      </c>
      <c r="AG482" s="4">
        <v>64754000</v>
      </c>
      <c r="AH482" s="4">
        <v>31439043</v>
      </c>
      <c r="AI482" s="4">
        <v>259634600</v>
      </c>
      <c r="AJ482" s="4">
        <v>62019400</v>
      </c>
      <c r="AK482" s="4">
        <v>7711100</v>
      </c>
      <c r="AL482" s="4">
        <v>75334600</v>
      </c>
      <c r="AM482" s="5">
        <v>500892743</v>
      </c>
      <c r="AN482" s="17">
        <v>11840000</v>
      </c>
      <c r="AO482" s="17">
        <v>6359589.53</v>
      </c>
      <c r="AP482" s="17">
        <v>305000</v>
      </c>
      <c r="AQ482" s="27">
        <v>18504589.53</v>
      </c>
      <c r="AR482" s="4">
        <v>21750</v>
      </c>
      <c r="AS482" s="4">
        <v>139750</v>
      </c>
      <c r="AT482" s="4">
        <v>0</v>
      </c>
      <c r="AU482" s="4"/>
      <c r="AV482" s="4"/>
      <c r="AW482" s="4"/>
      <c r="AX482" s="4"/>
      <c r="AY482" s="4"/>
      <c r="AZ482" s="4"/>
      <c r="BA482" s="4"/>
      <c r="BB482" s="4"/>
      <c r="BC482" s="4">
        <v>0</v>
      </c>
      <c r="BD482" s="4">
        <v>0</v>
      </c>
      <c r="BE482" s="4"/>
      <c r="BF482" s="4"/>
      <c r="BG482" s="4"/>
      <c r="BH482" s="4"/>
      <c r="BI482" s="4">
        <v>0</v>
      </c>
      <c r="BJ482" s="4">
        <v>0</v>
      </c>
      <c r="BK482" s="4"/>
      <c r="BL482" s="17"/>
      <c r="BM482" s="4"/>
      <c r="BN482" s="3"/>
      <c r="BO482" s="3"/>
      <c r="BP482" s="18"/>
      <c r="BQ482" s="18"/>
      <c r="BR482" s="18"/>
      <c r="BS482" s="18">
        <v>0.032</v>
      </c>
      <c r="BT482" s="18">
        <v>1.2429999999999999</v>
      </c>
      <c r="BU482" s="18">
        <v>0</v>
      </c>
      <c r="BV482" s="18">
        <v>0</v>
      </c>
      <c r="BW482" s="18">
        <v>0.23</v>
      </c>
      <c r="BX482" s="18">
        <v>0.04</v>
      </c>
      <c r="BY482" s="18">
        <v>0.036</v>
      </c>
      <c r="BZ482" s="18">
        <v>0.301</v>
      </c>
      <c r="CA482" s="19">
        <v>0</v>
      </c>
      <c r="CB482" s="18">
        <v>0</v>
      </c>
      <c r="CC482" s="3"/>
      <c r="CD482" s="11"/>
      <c r="CE482" s="8"/>
    </row>
    <row r="483" spans="1:83" ht="17.25" customHeight="1">
      <c r="A483" s="20" t="s">
        <v>989</v>
      </c>
      <c r="B483" s="20" t="s">
        <v>990</v>
      </c>
      <c r="C483" s="20" t="s">
        <v>986</v>
      </c>
      <c r="D483" s="21">
        <v>1005330700</v>
      </c>
      <c r="E483" s="21">
        <v>1296689600</v>
      </c>
      <c r="F483" s="6">
        <v>2302020300</v>
      </c>
      <c r="G483" s="9">
        <v>0</v>
      </c>
      <c r="H483" s="9">
        <v>2302020300</v>
      </c>
      <c r="I483" s="12">
        <v>6729224</v>
      </c>
      <c r="J483" s="6">
        <v>2308749524</v>
      </c>
      <c r="K483" s="22">
        <v>1.686</v>
      </c>
      <c r="L483" s="10">
        <v>94.55</v>
      </c>
      <c r="M483" s="23"/>
      <c r="N483" s="12"/>
      <c r="O483" s="13">
        <v>138436453</v>
      </c>
      <c r="P483" s="6">
        <f t="shared" si="23"/>
        <v>2447185977</v>
      </c>
      <c r="Q483" s="7">
        <v>6981120.72</v>
      </c>
      <c r="R483" s="7">
        <v>0</v>
      </c>
      <c r="S483" s="14">
        <v>-4564.47</v>
      </c>
      <c r="T483" s="14">
        <f t="shared" si="24"/>
        <v>6976556.25</v>
      </c>
      <c r="U483" s="3"/>
      <c r="V483" s="24">
        <v>6976556.25</v>
      </c>
      <c r="W483" s="15">
        <v>0</v>
      </c>
      <c r="X483" s="15"/>
      <c r="Y483" s="25">
        <v>733633.26</v>
      </c>
      <c r="Z483" s="16">
        <v>0</v>
      </c>
      <c r="AA483" s="16">
        <v>22019023.65</v>
      </c>
      <c r="AB483" s="16"/>
      <c r="AC483" s="16">
        <v>7879819.1</v>
      </c>
      <c r="AD483" s="16">
        <v>461749.9</v>
      </c>
      <c r="AE483" s="16">
        <v>851877.94</v>
      </c>
      <c r="AF483" s="26">
        <v>38922660.099999994</v>
      </c>
      <c r="AG483" s="4">
        <v>32919400</v>
      </c>
      <c r="AH483" s="4">
        <v>6180900</v>
      </c>
      <c r="AI483" s="4">
        <v>41532280</v>
      </c>
      <c r="AJ483" s="4">
        <v>17579200</v>
      </c>
      <c r="AK483" s="4">
        <v>1904800</v>
      </c>
      <c r="AL483" s="4">
        <v>39175600</v>
      </c>
      <c r="AM483" s="5">
        <v>139292180</v>
      </c>
      <c r="AN483" s="17">
        <v>1600000</v>
      </c>
      <c r="AO483" s="17">
        <v>1784233.69</v>
      </c>
      <c r="AP483" s="17">
        <v>320000</v>
      </c>
      <c r="AQ483" s="27">
        <v>3704233.69</v>
      </c>
      <c r="AR483" s="4">
        <v>7250</v>
      </c>
      <c r="AS483" s="4">
        <v>49750</v>
      </c>
      <c r="AT483" s="4">
        <v>0</v>
      </c>
      <c r="AU483" s="4"/>
      <c r="AV483" s="4"/>
      <c r="AW483" s="4"/>
      <c r="AX483" s="4"/>
      <c r="AY483" s="4"/>
      <c r="AZ483" s="4"/>
      <c r="BA483" s="4"/>
      <c r="BB483" s="4"/>
      <c r="BC483" s="4">
        <v>0</v>
      </c>
      <c r="BD483" s="4">
        <v>0</v>
      </c>
      <c r="BE483" s="4"/>
      <c r="BF483" s="4"/>
      <c r="BG483" s="4"/>
      <c r="BH483" s="4"/>
      <c r="BI483" s="4">
        <v>0</v>
      </c>
      <c r="BJ483" s="4">
        <v>0</v>
      </c>
      <c r="BK483" s="4"/>
      <c r="BL483" s="17"/>
      <c r="BM483" s="4"/>
      <c r="BN483" s="3"/>
      <c r="BO483" s="3"/>
      <c r="BP483" s="18"/>
      <c r="BQ483" s="18"/>
      <c r="BR483" s="18"/>
      <c r="BS483" s="18">
        <v>0.032</v>
      </c>
      <c r="BT483" s="18">
        <v>0</v>
      </c>
      <c r="BU483" s="18">
        <v>0.954</v>
      </c>
      <c r="BV483" s="18">
        <v>0</v>
      </c>
      <c r="BW483" s="18">
        <v>0.341</v>
      </c>
      <c r="BX483" s="18">
        <v>0.02</v>
      </c>
      <c r="BY483" s="18">
        <v>0.036</v>
      </c>
      <c r="BZ483" s="18">
        <v>0.303</v>
      </c>
      <c r="CA483" s="19">
        <v>0</v>
      </c>
      <c r="CB483" s="18">
        <v>0</v>
      </c>
      <c r="CC483" s="3"/>
      <c r="CD483" s="11"/>
      <c r="CE483" s="8"/>
    </row>
    <row r="484" spans="1:83" ht="17.25" customHeight="1">
      <c r="A484" s="20" t="s">
        <v>991</v>
      </c>
      <c r="B484" s="20" t="s">
        <v>992</v>
      </c>
      <c r="C484" s="20" t="s">
        <v>986</v>
      </c>
      <c r="D484" s="21">
        <v>342457100</v>
      </c>
      <c r="E484" s="21">
        <v>496509000</v>
      </c>
      <c r="F484" s="6">
        <v>838966100</v>
      </c>
      <c r="G484" s="9">
        <v>825600</v>
      </c>
      <c r="H484" s="9">
        <v>838140500</v>
      </c>
      <c r="I484" s="12">
        <v>9023902</v>
      </c>
      <c r="J484" s="6">
        <v>847164402</v>
      </c>
      <c r="K484" s="22">
        <v>2.653</v>
      </c>
      <c r="L484" s="10">
        <v>97.04</v>
      </c>
      <c r="M484" s="23"/>
      <c r="N484" s="12"/>
      <c r="O484" s="13">
        <v>29475794</v>
      </c>
      <c r="P484" s="6">
        <f t="shared" si="23"/>
        <v>876640196</v>
      </c>
      <c r="Q484" s="7">
        <v>2500803.41</v>
      </c>
      <c r="R484" s="7">
        <v>0</v>
      </c>
      <c r="S484" s="14">
        <v>-15843.17</v>
      </c>
      <c r="T484" s="14">
        <f t="shared" si="24"/>
        <v>2484960.24</v>
      </c>
      <c r="U484" s="3"/>
      <c r="V484" s="24">
        <v>2484960.24</v>
      </c>
      <c r="W484" s="15">
        <v>360096.63</v>
      </c>
      <c r="X484" s="15"/>
      <c r="Y484" s="25">
        <v>261201.24</v>
      </c>
      <c r="Z484" s="16">
        <v>12421073</v>
      </c>
      <c r="AA484" s="16">
        <v>0</v>
      </c>
      <c r="AB484" s="16"/>
      <c r="AC484" s="16">
        <v>6940743</v>
      </c>
      <c r="AD484" s="16">
        <v>0</v>
      </c>
      <c r="AE484" s="16">
        <v>0</v>
      </c>
      <c r="AF484" s="26">
        <v>22468074.11</v>
      </c>
      <c r="AG484" s="4">
        <v>17873100</v>
      </c>
      <c r="AH484" s="4">
        <v>11387300</v>
      </c>
      <c r="AI484" s="4">
        <v>18126800</v>
      </c>
      <c r="AJ484" s="4">
        <v>14839400</v>
      </c>
      <c r="AK484" s="4">
        <v>3238200</v>
      </c>
      <c r="AL484" s="4">
        <v>7629100</v>
      </c>
      <c r="AM484" s="5">
        <v>73093900</v>
      </c>
      <c r="AN484" s="17">
        <v>250000</v>
      </c>
      <c r="AO484" s="17">
        <v>4303102.64</v>
      </c>
      <c r="AP484" s="17">
        <v>500000</v>
      </c>
      <c r="AQ484" s="27">
        <v>5053102.64</v>
      </c>
      <c r="AR484" s="4">
        <v>26000</v>
      </c>
      <c r="AS484" s="4">
        <v>65750</v>
      </c>
      <c r="AT484" s="4">
        <v>0</v>
      </c>
      <c r="AU484" s="4"/>
      <c r="AV484" s="4"/>
      <c r="AW484" s="4"/>
      <c r="AX484" s="4"/>
      <c r="AY484" s="4"/>
      <c r="AZ484" s="4"/>
      <c r="BA484" s="4"/>
      <c r="BB484" s="4"/>
      <c r="BC484" s="4">
        <v>73400</v>
      </c>
      <c r="BD484" s="4">
        <v>752200</v>
      </c>
      <c r="BE484" s="4"/>
      <c r="BF484" s="4"/>
      <c r="BG484" s="4"/>
      <c r="BH484" s="4"/>
      <c r="BI484" s="4">
        <v>0</v>
      </c>
      <c r="BJ484" s="4">
        <v>825600</v>
      </c>
      <c r="BK484" s="4"/>
      <c r="BL484" s="17">
        <v>140961</v>
      </c>
      <c r="BM484" s="4"/>
      <c r="BN484" s="3"/>
      <c r="BO484" s="3"/>
      <c r="BP484" s="18"/>
      <c r="BQ484" s="18"/>
      <c r="BR484" s="18"/>
      <c r="BS484" s="18">
        <v>0.031</v>
      </c>
      <c r="BT484" s="18">
        <v>1.466</v>
      </c>
      <c r="BU484" s="18">
        <v>0</v>
      </c>
      <c r="BV484" s="18">
        <v>0</v>
      </c>
      <c r="BW484" s="18">
        <v>0.819</v>
      </c>
      <c r="BX484" s="18">
        <v>0</v>
      </c>
      <c r="BY484" s="18">
        <v>0</v>
      </c>
      <c r="BZ484" s="18">
        <v>0.294</v>
      </c>
      <c r="CA484" s="19">
        <v>0.043</v>
      </c>
      <c r="CB484" s="18">
        <v>0</v>
      </c>
      <c r="CC484" s="3"/>
      <c r="CD484" s="11"/>
      <c r="CE484" s="8"/>
    </row>
    <row r="485" spans="1:83" ht="17.25" customHeight="1">
      <c r="A485" s="20" t="s">
        <v>993</v>
      </c>
      <c r="B485" s="20" t="s">
        <v>994</v>
      </c>
      <c r="C485" s="20" t="s">
        <v>986</v>
      </c>
      <c r="D485" s="21">
        <v>878182100</v>
      </c>
      <c r="E485" s="21">
        <v>1941924700</v>
      </c>
      <c r="F485" s="6">
        <v>2820106800</v>
      </c>
      <c r="G485" s="9">
        <v>1516000</v>
      </c>
      <c r="H485" s="9">
        <v>2818590800</v>
      </c>
      <c r="I485" s="12">
        <v>5327753</v>
      </c>
      <c r="J485" s="6">
        <v>2823918553</v>
      </c>
      <c r="K485" s="22">
        <v>2.1</v>
      </c>
      <c r="L485" s="10">
        <v>94.2</v>
      </c>
      <c r="M485" s="23"/>
      <c r="N485" s="12"/>
      <c r="O485" s="13">
        <v>179297921</v>
      </c>
      <c r="P485" s="6">
        <f t="shared" si="23"/>
        <v>3003216474</v>
      </c>
      <c r="Q485" s="7">
        <v>8567316.48</v>
      </c>
      <c r="R485" s="7">
        <v>0</v>
      </c>
      <c r="S485" s="14">
        <v>-1727.95</v>
      </c>
      <c r="T485" s="14">
        <f t="shared" si="24"/>
        <v>8565588.530000001</v>
      </c>
      <c r="U485" s="3"/>
      <c r="V485" s="24">
        <v>8565588.530000001</v>
      </c>
      <c r="W485" s="15">
        <v>1240855.38</v>
      </c>
      <c r="X485" s="15"/>
      <c r="Y485" s="25">
        <v>900767.13</v>
      </c>
      <c r="Z485" s="16">
        <v>38749150</v>
      </c>
      <c r="AA485" s="16">
        <v>0</v>
      </c>
      <c r="AB485" s="16"/>
      <c r="AC485" s="16">
        <v>8422000</v>
      </c>
      <c r="AD485" s="16">
        <v>1411959.28</v>
      </c>
      <c r="AE485" s="16">
        <v>0</v>
      </c>
      <c r="AF485" s="26">
        <v>59290320.32</v>
      </c>
      <c r="AG485" s="4">
        <v>71457500</v>
      </c>
      <c r="AH485" s="4">
        <v>4607800</v>
      </c>
      <c r="AI485" s="4">
        <v>77583000</v>
      </c>
      <c r="AJ485" s="4">
        <v>9104200</v>
      </c>
      <c r="AK485" s="4">
        <v>795800</v>
      </c>
      <c r="AL485" s="4">
        <v>14471900</v>
      </c>
      <c r="AM485" s="5">
        <v>178020200</v>
      </c>
      <c r="AN485" s="17">
        <v>2342668</v>
      </c>
      <c r="AO485" s="17">
        <v>4773277.49</v>
      </c>
      <c r="AP485" s="17">
        <v>500000</v>
      </c>
      <c r="AQ485" s="27">
        <v>7615945.49</v>
      </c>
      <c r="AR485" s="4">
        <v>15750</v>
      </c>
      <c r="AS485" s="4">
        <v>86000</v>
      </c>
      <c r="AT485" s="4">
        <v>1516000</v>
      </c>
      <c r="AU485" s="4"/>
      <c r="AV485" s="4"/>
      <c r="AW485" s="4"/>
      <c r="AX485" s="4"/>
      <c r="AY485" s="4"/>
      <c r="AZ485" s="4"/>
      <c r="BA485" s="4"/>
      <c r="BB485" s="4"/>
      <c r="BC485" s="4">
        <v>0</v>
      </c>
      <c r="BD485" s="4">
        <v>0</v>
      </c>
      <c r="BE485" s="4"/>
      <c r="BF485" s="4"/>
      <c r="BG485" s="4"/>
      <c r="BH485" s="4"/>
      <c r="BI485" s="4">
        <v>0</v>
      </c>
      <c r="BJ485" s="4">
        <v>1516000</v>
      </c>
      <c r="BK485" s="4"/>
      <c r="BL485" s="17"/>
      <c r="BM485" s="4"/>
      <c r="BN485" s="3"/>
      <c r="BO485" s="3"/>
      <c r="BP485" s="18"/>
      <c r="BQ485" s="18"/>
      <c r="BR485" s="18"/>
      <c r="BS485" s="18">
        <v>0.032</v>
      </c>
      <c r="BT485" s="18">
        <v>1.372</v>
      </c>
      <c r="BU485" s="18">
        <v>0</v>
      </c>
      <c r="BV485" s="18">
        <v>0</v>
      </c>
      <c r="BW485" s="18">
        <v>0.298</v>
      </c>
      <c r="BX485" s="18">
        <v>0.05</v>
      </c>
      <c r="BY485" s="18">
        <v>0</v>
      </c>
      <c r="BZ485" s="18">
        <v>0.304</v>
      </c>
      <c r="CA485" s="19">
        <v>0.044</v>
      </c>
      <c r="CB485" s="18">
        <v>0</v>
      </c>
      <c r="CC485" s="3"/>
      <c r="CD485" s="11"/>
      <c r="CE485" s="8"/>
    </row>
    <row r="486" spans="1:83" ht="17.25" customHeight="1">
      <c r="A486" s="20" t="s">
        <v>995</v>
      </c>
      <c r="B486" s="20" t="s">
        <v>996</v>
      </c>
      <c r="C486" s="20" t="s">
        <v>986</v>
      </c>
      <c r="D486" s="21">
        <v>4024418800</v>
      </c>
      <c r="E486" s="21">
        <v>4391662000</v>
      </c>
      <c r="F486" s="6">
        <v>8416080800</v>
      </c>
      <c r="G486" s="9">
        <v>0</v>
      </c>
      <c r="H486" s="9">
        <v>8416080800</v>
      </c>
      <c r="I486" s="12">
        <v>10752577</v>
      </c>
      <c r="J486" s="6">
        <v>8426833377</v>
      </c>
      <c r="K486" s="22">
        <v>1.926</v>
      </c>
      <c r="L486" s="10">
        <v>93.28</v>
      </c>
      <c r="M486" s="23"/>
      <c r="N486" s="12"/>
      <c r="O486" s="13">
        <v>740393766</v>
      </c>
      <c r="P486" s="6">
        <f t="shared" si="23"/>
        <v>9167227143</v>
      </c>
      <c r="Q486" s="7">
        <v>26151473.55</v>
      </c>
      <c r="R486" s="7">
        <v>0</v>
      </c>
      <c r="S486" s="14">
        <v>-19928.46</v>
      </c>
      <c r="T486" s="14">
        <f t="shared" si="24"/>
        <v>26131545.09</v>
      </c>
      <c r="U486" s="3"/>
      <c r="V486" s="24">
        <v>26131545.09</v>
      </c>
      <c r="W486" s="15">
        <v>3785655.34</v>
      </c>
      <c r="X486" s="15"/>
      <c r="Y486" s="25">
        <v>2747863.18</v>
      </c>
      <c r="Z486" s="16">
        <v>0</v>
      </c>
      <c r="AA486" s="16">
        <v>109277842.74</v>
      </c>
      <c r="AB486" s="16"/>
      <c r="AC486" s="16">
        <v>20298126</v>
      </c>
      <c r="AD486" s="16">
        <v>0</v>
      </c>
      <c r="AE486" s="16">
        <v>0</v>
      </c>
      <c r="AF486" s="26">
        <v>162241032.35</v>
      </c>
      <c r="AG486" s="4">
        <v>144238800</v>
      </c>
      <c r="AH486" s="4">
        <v>5771700</v>
      </c>
      <c r="AI486" s="4">
        <v>306684000</v>
      </c>
      <c r="AJ486" s="4">
        <v>48627100</v>
      </c>
      <c r="AK486" s="4">
        <v>4511200</v>
      </c>
      <c r="AL486" s="4">
        <v>108778600</v>
      </c>
      <c r="AM486" s="5">
        <v>618611400</v>
      </c>
      <c r="AN486" s="17">
        <v>3116859.31</v>
      </c>
      <c r="AO486" s="17">
        <v>12449227.57</v>
      </c>
      <c r="AP486" s="17">
        <v>1078000</v>
      </c>
      <c r="AQ486" s="27">
        <v>16644086.88</v>
      </c>
      <c r="AR486" s="4">
        <v>72250</v>
      </c>
      <c r="AS486" s="4">
        <v>315250</v>
      </c>
      <c r="AT486" s="4">
        <v>0</v>
      </c>
      <c r="AU486" s="4"/>
      <c r="AV486" s="4"/>
      <c r="AW486" s="4"/>
      <c r="AX486" s="4"/>
      <c r="AY486" s="4"/>
      <c r="AZ486" s="4"/>
      <c r="BA486" s="4"/>
      <c r="BB486" s="4"/>
      <c r="BC486" s="4">
        <v>0</v>
      </c>
      <c r="BD486" s="4">
        <v>0</v>
      </c>
      <c r="BE486" s="4"/>
      <c r="BF486" s="4"/>
      <c r="BG486" s="4"/>
      <c r="BH486" s="4"/>
      <c r="BI486" s="4">
        <v>0</v>
      </c>
      <c r="BJ486" s="4">
        <v>0</v>
      </c>
      <c r="BK486" s="4"/>
      <c r="BL486" s="17"/>
      <c r="BM486" s="4"/>
      <c r="BN486" s="3"/>
      <c r="BO486" s="3"/>
      <c r="BP486" s="18"/>
      <c r="BQ486" s="18"/>
      <c r="BR486" s="18"/>
      <c r="BS486" s="18">
        <v>0.033</v>
      </c>
      <c r="BT486" s="18">
        <v>0</v>
      </c>
      <c r="BU486" s="18">
        <v>1.297</v>
      </c>
      <c r="BV486" s="18">
        <v>0</v>
      </c>
      <c r="BW486" s="18">
        <v>0.24</v>
      </c>
      <c r="BX486" s="18">
        <v>0</v>
      </c>
      <c r="BY486" s="18">
        <v>0</v>
      </c>
      <c r="BZ486" s="18">
        <v>0.311</v>
      </c>
      <c r="CA486" s="19">
        <v>0.045</v>
      </c>
      <c r="CB486" s="18">
        <v>0</v>
      </c>
      <c r="CC486" s="3"/>
      <c r="CD486" s="11"/>
      <c r="CE486" s="8"/>
    </row>
    <row r="487" spans="1:83" ht="17.25" customHeight="1">
      <c r="A487" s="20" t="s">
        <v>997</v>
      </c>
      <c r="B487" s="20" t="s">
        <v>998</v>
      </c>
      <c r="C487" s="20" t="s">
        <v>986</v>
      </c>
      <c r="D487" s="21">
        <v>184535810</v>
      </c>
      <c r="E487" s="21">
        <v>246160400</v>
      </c>
      <c r="F487" s="6">
        <v>430696210</v>
      </c>
      <c r="G487" s="9">
        <v>0</v>
      </c>
      <c r="H487" s="9">
        <v>430696210</v>
      </c>
      <c r="I487" s="12">
        <v>496676</v>
      </c>
      <c r="J487" s="6">
        <v>431192886</v>
      </c>
      <c r="K487" s="22">
        <v>1.22</v>
      </c>
      <c r="L487" s="10">
        <v>96.08</v>
      </c>
      <c r="M487" s="23"/>
      <c r="N487" s="12"/>
      <c r="O487" s="13">
        <v>18641694</v>
      </c>
      <c r="P487" s="6">
        <f t="shared" si="23"/>
        <v>449834580</v>
      </c>
      <c r="Q487" s="7">
        <v>1283249.22</v>
      </c>
      <c r="R487" s="7">
        <v>0</v>
      </c>
      <c r="S487" s="14">
        <v>0</v>
      </c>
      <c r="T487" s="14">
        <f t="shared" si="24"/>
        <v>1283249.22</v>
      </c>
      <c r="U487" s="3"/>
      <c r="V487" s="24">
        <v>1283249.22</v>
      </c>
      <c r="W487" s="15">
        <v>0</v>
      </c>
      <c r="X487" s="15"/>
      <c r="Y487" s="25">
        <v>134950.37</v>
      </c>
      <c r="Z487" s="16">
        <v>0</v>
      </c>
      <c r="AA487" s="16">
        <v>1783781.39</v>
      </c>
      <c r="AB487" s="16"/>
      <c r="AC487" s="16">
        <v>1900920.15</v>
      </c>
      <c r="AD487" s="16">
        <v>0</v>
      </c>
      <c r="AE487" s="16">
        <v>155215.37</v>
      </c>
      <c r="AF487" s="26">
        <v>5258116.499999999</v>
      </c>
      <c r="AG487" s="4">
        <v>0</v>
      </c>
      <c r="AH487" s="4">
        <v>1142800</v>
      </c>
      <c r="AI487" s="4">
        <v>11614250</v>
      </c>
      <c r="AJ487" s="4">
        <v>940100</v>
      </c>
      <c r="AK487" s="4">
        <v>0</v>
      </c>
      <c r="AL487" s="4">
        <v>2904000</v>
      </c>
      <c r="AM487" s="5">
        <v>16601150</v>
      </c>
      <c r="AN487" s="17">
        <v>300000</v>
      </c>
      <c r="AO487" s="17">
        <v>171644.53</v>
      </c>
      <c r="AP487" s="17">
        <v>62000</v>
      </c>
      <c r="AQ487" s="27">
        <v>533644.53</v>
      </c>
      <c r="AR487" s="4">
        <v>1250</v>
      </c>
      <c r="AS487" s="4">
        <v>6000</v>
      </c>
      <c r="AT487" s="4">
        <v>0</v>
      </c>
      <c r="AU487" s="4"/>
      <c r="AV487" s="4"/>
      <c r="AW487" s="4"/>
      <c r="AX487" s="4"/>
      <c r="AY487" s="4"/>
      <c r="AZ487" s="4"/>
      <c r="BA487" s="4"/>
      <c r="BB487" s="4"/>
      <c r="BC487" s="4">
        <v>0</v>
      </c>
      <c r="BD487" s="4">
        <v>0</v>
      </c>
      <c r="BE487" s="4"/>
      <c r="BF487" s="4"/>
      <c r="BG487" s="4"/>
      <c r="BH487" s="4"/>
      <c r="BI487" s="4">
        <v>0</v>
      </c>
      <c r="BJ487" s="4">
        <v>0</v>
      </c>
      <c r="BK487" s="4"/>
      <c r="BL487" s="17"/>
      <c r="BM487" s="4"/>
      <c r="BN487" s="3"/>
      <c r="BO487" s="3"/>
      <c r="BP487" s="18"/>
      <c r="BQ487" s="18"/>
      <c r="BR487" s="18"/>
      <c r="BS487" s="18">
        <v>0.032</v>
      </c>
      <c r="BT487" s="18">
        <v>0</v>
      </c>
      <c r="BU487" s="18">
        <v>0.414</v>
      </c>
      <c r="BV487" s="18">
        <v>0</v>
      </c>
      <c r="BW487" s="18">
        <v>0.441</v>
      </c>
      <c r="BX487" s="18">
        <v>0</v>
      </c>
      <c r="BY487" s="18">
        <v>0.034999999999999996</v>
      </c>
      <c r="BZ487" s="18">
        <v>0.298</v>
      </c>
      <c r="CA487" s="19">
        <v>0</v>
      </c>
      <c r="CB487" s="18">
        <v>0</v>
      </c>
      <c r="CC487" s="3"/>
      <c r="CD487" s="11"/>
      <c r="CE487" s="8"/>
    </row>
    <row r="488" spans="1:83" ht="17.25" customHeight="1">
      <c r="A488" s="20" t="s">
        <v>999</v>
      </c>
      <c r="B488" s="20" t="s">
        <v>481</v>
      </c>
      <c r="C488" s="20" t="s">
        <v>986</v>
      </c>
      <c r="D488" s="21">
        <v>3270628850</v>
      </c>
      <c r="E488" s="21">
        <v>5956065060</v>
      </c>
      <c r="F488" s="6">
        <v>9226693910</v>
      </c>
      <c r="G488" s="9">
        <v>3933800</v>
      </c>
      <c r="H488" s="9">
        <v>9222760110</v>
      </c>
      <c r="I488" s="12">
        <v>13553369</v>
      </c>
      <c r="J488" s="6">
        <v>9236313479</v>
      </c>
      <c r="K488" s="22">
        <v>2.046</v>
      </c>
      <c r="L488" s="10">
        <v>97.86</v>
      </c>
      <c r="M488" s="23"/>
      <c r="N488" s="12"/>
      <c r="O488" s="13">
        <v>216907028</v>
      </c>
      <c r="P488" s="6">
        <f t="shared" si="23"/>
        <v>9453220507</v>
      </c>
      <c r="Q488" s="7">
        <v>26967330.7</v>
      </c>
      <c r="R488" s="7">
        <v>0</v>
      </c>
      <c r="S488" s="14">
        <v>-74942.77</v>
      </c>
      <c r="T488" s="14">
        <f t="shared" si="24"/>
        <v>26892387.93</v>
      </c>
      <c r="U488" s="3"/>
      <c r="V488" s="24">
        <v>26892387.93</v>
      </c>
      <c r="W488" s="15">
        <v>0</v>
      </c>
      <c r="X488" s="15"/>
      <c r="Y488" s="25">
        <v>2827606.46</v>
      </c>
      <c r="Z488" s="16">
        <v>120262403</v>
      </c>
      <c r="AA488" s="16">
        <v>0</v>
      </c>
      <c r="AB488" s="16"/>
      <c r="AC488" s="16">
        <v>34291090.08</v>
      </c>
      <c r="AD488" s="16">
        <v>4618156.74</v>
      </c>
      <c r="AE488" s="16">
        <v>0</v>
      </c>
      <c r="AF488" s="26">
        <v>188891644.20999998</v>
      </c>
      <c r="AG488" s="4">
        <v>61374400</v>
      </c>
      <c r="AH488" s="4">
        <v>8740100</v>
      </c>
      <c r="AI488" s="4">
        <v>131697504</v>
      </c>
      <c r="AJ488" s="4">
        <v>109579300</v>
      </c>
      <c r="AK488" s="4">
        <v>2130000</v>
      </c>
      <c r="AL488" s="4">
        <v>206267221</v>
      </c>
      <c r="AM488" s="5">
        <v>519788525</v>
      </c>
      <c r="AN488" s="17">
        <v>887649</v>
      </c>
      <c r="AO488" s="17">
        <v>7660491.44</v>
      </c>
      <c r="AP488" s="17">
        <v>970000</v>
      </c>
      <c r="AQ488" s="27">
        <v>9518140.440000001</v>
      </c>
      <c r="AR488" s="4">
        <v>81750</v>
      </c>
      <c r="AS488" s="4">
        <v>344750</v>
      </c>
      <c r="AT488" s="4">
        <v>0</v>
      </c>
      <c r="AU488" s="4"/>
      <c r="AV488" s="4"/>
      <c r="AW488" s="4"/>
      <c r="AX488" s="4"/>
      <c r="AY488" s="4"/>
      <c r="AZ488" s="4"/>
      <c r="BA488" s="4"/>
      <c r="BB488" s="4"/>
      <c r="BC488" s="4">
        <v>2467500</v>
      </c>
      <c r="BD488" s="4">
        <v>1466300</v>
      </c>
      <c r="BE488" s="4"/>
      <c r="BF488" s="4"/>
      <c r="BG488" s="4"/>
      <c r="BH488" s="4"/>
      <c r="BI488" s="4">
        <v>0</v>
      </c>
      <c r="BJ488" s="4">
        <v>3933800</v>
      </c>
      <c r="BK488" s="4"/>
      <c r="BL488" s="17"/>
      <c r="BM488" s="4"/>
      <c r="BN488" s="3"/>
      <c r="BO488" s="3"/>
      <c r="BP488" s="18"/>
      <c r="BQ488" s="18"/>
      <c r="BR488" s="18"/>
      <c r="BS488" s="18">
        <v>0.031</v>
      </c>
      <c r="BT488" s="18">
        <v>1.302</v>
      </c>
      <c r="BU488" s="18">
        <v>0</v>
      </c>
      <c r="BV488" s="18">
        <v>0</v>
      </c>
      <c r="BW488" s="18">
        <v>0.371</v>
      </c>
      <c r="BX488" s="18">
        <v>0.05</v>
      </c>
      <c r="BY488" s="18">
        <v>0</v>
      </c>
      <c r="BZ488" s="18">
        <v>0.292</v>
      </c>
      <c r="CA488" s="19">
        <v>0</v>
      </c>
      <c r="CB488" s="18">
        <v>0</v>
      </c>
      <c r="CC488" s="3"/>
      <c r="CD488" s="11"/>
      <c r="CE488" s="8"/>
    </row>
    <row r="489" spans="1:83" ht="17.25" customHeight="1">
      <c r="A489" s="20" t="s">
        <v>1000</v>
      </c>
      <c r="B489" s="20" t="s">
        <v>1001</v>
      </c>
      <c r="C489" s="20" t="s">
        <v>986</v>
      </c>
      <c r="D489" s="21">
        <v>752420300</v>
      </c>
      <c r="E489" s="21">
        <v>667740900</v>
      </c>
      <c r="F489" s="6">
        <v>1420161200</v>
      </c>
      <c r="G489" s="9">
        <v>0</v>
      </c>
      <c r="H489" s="9">
        <v>1420161200</v>
      </c>
      <c r="I489" s="12">
        <v>904746</v>
      </c>
      <c r="J489" s="6">
        <v>1421065946</v>
      </c>
      <c r="K489" s="22">
        <v>2.219</v>
      </c>
      <c r="L489" s="10">
        <v>98.82</v>
      </c>
      <c r="M489" s="23"/>
      <c r="N489" s="12"/>
      <c r="O489" s="13">
        <v>20685626</v>
      </c>
      <c r="P489" s="6">
        <f t="shared" si="23"/>
        <v>1441751572</v>
      </c>
      <c r="Q489" s="7">
        <v>4112904.32</v>
      </c>
      <c r="R489" s="7">
        <v>0</v>
      </c>
      <c r="S489" s="14">
        <v>-14766.62</v>
      </c>
      <c r="T489" s="14">
        <f t="shared" si="24"/>
        <v>4098137.6999999997</v>
      </c>
      <c r="U489" s="3"/>
      <c r="V489" s="24">
        <v>4098137.6999999997</v>
      </c>
      <c r="W489" s="15">
        <v>593767.91</v>
      </c>
      <c r="X489" s="15"/>
      <c r="Y489" s="25">
        <v>430860.38</v>
      </c>
      <c r="Z489" s="16">
        <v>20280269</v>
      </c>
      <c r="AA489" s="16">
        <v>0</v>
      </c>
      <c r="AB489" s="16"/>
      <c r="AC489" s="16">
        <v>6046973.2</v>
      </c>
      <c r="AD489" s="16">
        <v>71053.3</v>
      </c>
      <c r="AE489" s="16">
        <v>0</v>
      </c>
      <c r="AF489" s="26">
        <v>31521061.49</v>
      </c>
      <c r="AG489" s="4">
        <v>26103600</v>
      </c>
      <c r="AH489" s="4">
        <v>0</v>
      </c>
      <c r="AI489" s="4">
        <v>46939300</v>
      </c>
      <c r="AJ489" s="4">
        <v>1072000</v>
      </c>
      <c r="AK489" s="4">
        <v>0</v>
      </c>
      <c r="AL489" s="4">
        <v>3646000</v>
      </c>
      <c r="AM489" s="5">
        <v>77760900</v>
      </c>
      <c r="AN489" s="17">
        <v>250000</v>
      </c>
      <c r="AO489" s="17">
        <v>1233851.15</v>
      </c>
      <c r="AP489" s="17">
        <v>400000</v>
      </c>
      <c r="AQ489" s="27">
        <v>1883851.15</v>
      </c>
      <c r="AR489" s="4">
        <v>12750</v>
      </c>
      <c r="AS489" s="4">
        <v>46250</v>
      </c>
      <c r="AT489" s="4">
        <v>0</v>
      </c>
      <c r="AU489" s="4"/>
      <c r="AV489" s="4"/>
      <c r="AW489" s="4"/>
      <c r="AX489" s="4"/>
      <c r="AY489" s="4"/>
      <c r="AZ489" s="4"/>
      <c r="BA489" s="4"/>
      <c r="BB489" s="4"/>
      <c r="BC489" s="4">
        <v>0</v>
      </c>
      <c r="BD489" s="4">
        <v>0</v>
      </c>
      <c r="BE489" s="4"/>
      <c r="BF489" s="4"/>
      <c r="BG489" s="4"/>
      <c r="BH489" s="4"/>
      <c r="BI489" s="4">
        <v>0</v>
      </c>
      <c r="BJ489" s="4">
        <v>0</v>
      </c>
      <c r="BK489" s="4"/>
      <c r="BL489" s="17"/>
      <c r="BM489" s="4"/>
      <c r="BN489" s="3"/>
      <c r="BO489" s="3"/>
      <c r="BP489" s="18"/>
      <c r="BQ489" s="18"/>
      <c r="BR489" s="18"/>
      <c r="BS489" s="18">
        <v>0.031</v>
      </c>
      <c r="BT489" s="18">
        <v>1.427</v>
      </c>
      <c r="BU489" s="18">
        <v>0</v>
      </c>
      <c r="BV489" s="18">
        <v>0</v>
      </c>
      <c r="BW489" s="18">
        <v>0.425</v>
      </c>
      <c r="BX489" s="18">
        <v>0.005</v>
      </c>
      <c r="BY489" s="18">
        <v>0</v>
      </c>
      <c r="BZ489" s="18">
        <v>0.289</v>
      </c>
      <c r="CA489" s="19">
        <v>0.042</v>
      </c>
      <c r="CB489" s="18">
        <v>0</v>
      </c>
      <c r="CC489" s="3"/>
      <c r="CD489" s="11"/>
      <c r="CE489" s="8"/>
    </row>
    <row r="490" spans="1:83" ht="17.25" customHeight="1">
      <c r="A490" s="20" t="s">
        <v>1002</v>
      </c>
      <c r="B490" s="20" t="s">
        <v>1003</v>
      </c>
      <c r="C490" s="20" t="s">
        <v>986</v>
      </c>
      <c r="D490" s="21">
        <v>2221088700</v>
      </c>
      <c r="E490" s="21">
        <v>3339463500</v>
      </c>
      <c r="F490" s="6">
        <v>5560552200</v>
      </c>
      <c r="G490" s="9">
        <v>0</v>
      </c>
      <c r="H490" s="9">
        <v>5560552200</v>
      </c>
      <c r="I490" s="12">
        <v>11795783</v>
      </c>
      <c r="J490" s="6">
        <v>5572347983</v>
      </c>
      <c r="K490" s="22">
        <v>2.151</v>
      </c>
      <c r="L490" s="10">
        <v>95.08</v>
      </c>
      <c r="M490" s="23"/>
      <c r="N490" s="12"/>
      <c r="O490" s="13">
        <v>298606157</v>
      </c>
      <c r="P490" s="6">
        <f t="shared" si="23"/>
        <v>5870954140</v>
      </c>
      <c r="Q490" s="7">
        <v>16748150.72</v>
      </c>
      <c r="R490" s="7">
        <v>0</v>
      </c>
      <c r="S490" s="14">
        <v>-8369.3</v>
      </c>
      <c r="T490" s="14">
        <f t="shared" si="24"/>
        <v>16739781.42</v>
      </c>
      <c r="U490" s="3"/>
      <c r="V490" s="24">
        <v>16739781.42</v>
      </c>
      <c r="W490" s="15">
        <v>2425034.98</v>
      </c>
      <c r="X490" s="15"/>
      <c r="Y490" s="25">
        <v>1760330.84</v>
      </c>
      <c r="Z490" s="16">
        <v>0</v>
      </c>
      <c r="AA490" s="16">
        <v>80494753.34</v>
      </c>
      <c r="AB490" s="16"/>
      <c r="AC490" s="16">
        <v>16831971.62</v>
      </c>
      <c r="AD490" s="16">
        <v>1560257.44</v>
      </c>
      <c r="AE490" s="16">
        <v>0</v>
      </c>
      <c r="AF490" s="26">
        <v>119812129.64</v>
      </c>
      <c r="AG490" s="4">
        <v>92655900</v>
      </c>
      <c r="AH490" s="4">
        <v>0</v>
      </c>
      <c r="AI490" s="4">
        <v>229621800</v>
      </c>
      <c r="AJ490" s="4">
        <v>40850785</v>
      </c>
      <c r="AK490" s="4">
        <v>2588500</v>
      </c>
      <c r="AL490" s="4">
        <v>32363461</v>
      </c>
      <c r="AM490" s="5">
        <v>398080446</v>
      </c>
      <c r="AN490" s="17">
        <v>2800000</v>
      </c>
      <c r="AO490" s="17">
        <v>7660850.38</v>
      </c>
      <c r="AP490" s="17">
        <v>850000</v>
      </c>
      <c r="AQ490" s="27">
        <v>11310850.379999999</v>
      </c>
      <c r="AR490" s="4">
        <v>36000</v>
      </c>
      <c r="AS490" s="4">
        <v>194000</v>
      </c>
      <c r="AT490" s="4">
        <v>0</v>
      </c>
      <c r="AU490" s="4"/>
      <c r="AV490" s="4"/>
      <c r="AW490" s="4"/>
      <c r="AX490" s="4"/>
      <c r="AY490" s="4"/>
      <c r="AZ490" s="4"/>
      <c r="BA490" s="4"/>
      <c r="BB490" s="4"/>
      <c r="BC490" s="4">
        <v>0</v>
      </c>
      <c r="BD490" s="4">
        <v>0</v>
      </c>
      <c r="BE490" s="4"/>
      <c r="BF490" s="4"/>
      <c r="BG490" s="4"/>
      <c r="BH490" s="4"/>
      <c r="BI490" s="4">
        <v>0</v>
      </c>
      <c r="BJ490" s="4">
        <v>0</v>
      </c>
      <c r="BK490" s="4"/>
      <c r="BL490" s="17"/>
      <c r="BM490" s="4"/>
      <c r="BN490" s="3"/>
      <c r="BO490" s="3"/>
      <c r="BP490" s="18"/>
      <c r="BQ490" s="18"/>
      <c r="BR490" s="18"/>
      <c r="BS490" s="18">
        <v>0.032</v>
      </c>
      <c r="BT490" s="18">
        <v>0</v>
      </c>
      <c r="BU490" s="18">
        <v>1.4440000000000002</v>
      </c>
      <c r="BV490" s="18">
        <v>0</v>
      </c>
      <c r="BW490" s="18">
        <v>0.302</v>
      </c>
      <c r="BX490" s="18">
        <v>0.028</v>
      </c>
      <c r="BY490" s="18">
        <v>0</v>
      </c>
      <c r="BZ490" s="18">
        <v>0.301</v>
      </c>
      <c r="CA490" s="19">
        <v>0.044</v>
      </c>
      <c r="CB490" s="18">
        <v>0</v>
      </c>
      <c r="CC490" s="3"/>
      <c r="CD490" s="11"/>
      <c r="CE490" s="8"/>
    </row>
    <row r="491" spans="1:83" ht="17.25" customHeight="1">
      <c r="A491" s="20" t="s">
        <v>1004</v>
      </c>
      <c r="B491" s="20" t="s">
        <v>1005</v>
      </c>
      <c r="C491" s="20" t="s">
        <v>986</v>
      </c>
      <c r="D491" s="21">
        <v>596391200</v>
      </c>
      <c r="E491" s="21">
        <v>559539250</v>
      </c>
      <c r="F491" s="6">
        <v>1155930450</v>
      </c>
      <c r="G491" s="9">
        <v>0</v>
      </c>
      <c r="H491" s="9">
        <v>1155930450</v>
      </c>
      <c r="I491" s="12">
        <v>2435515</v>
      </c>
      <c r="J491" s="6">
        <v>1158365965</v>
      </c>
      <c r="K491" s="22">
        <v>2.174</v>
      </c>
      <c r="L491" s="10">
        <v>105.76</v>
      </c>
      <c r="M491" s="23"/>
      <c r="N491" s="12"/>
      <c r="O491" s="13">
        <v>-34381117</v>
      </c>
      <c r="P491" s="6">
        <f t="shared" si="23"/>
        <v>1123984848</v>
      </c>
      <c r="Q491" s="7">
        <v>3206406.86</v>
      </c>
      <c r="R491" s="7">
        <v>0</v>
      </c>
      <c r="S491" s="14">
        <v>-6667.19</v>
      </c>
      <c r="T491" s="14">
        <f t="shared" si="24"/>
        <v>3199739.67</v>
      </c>
      <c r="U491" s="3"/>
      <c r="V491" s="24">
        <v>3199739.67</v>
      </c>
      <c r="W491" s="15">
        <v>0</v>
      </c>
      <c r="X491" s="15"/>
      <c r="Y491" s="25">
        <v>336433.27</v>
      </c>
      <c r="Z491" s="16">
        <v>13130255</v>
      </c>
      <c r="AA491" s="16">
        <v>0</v>
      </c>
      <c r="AB491" s="16"/>
      <c r="AC491" s="16">
        <v>8139348.65</v>
      </c>
      <c r="AD491" s="16">
        <v>0</v>
      </c>
      <c r="AE491" s="16">
        <v>365604.52</v>
      </c>
      <c r="AF491" s="26">
        <v>25171381.11</v>
      </c>
      <c r="AG491" s="4">
        <v>24293833</v>
      </c>
      <c r="AH491" s="4">
        <v>4615247</v>
      </c>
      <c r="AI491" s="4">
        <v>37656072</v>
      </c>
      <c r="AJ491" s="4">
        <v>15989128</v>
      </c>
      <c r="AK491" s="4">
        <v>6000</v>
      </c>
      <c r="AL491" s="4">
        <v>11004830</v>
      </c>
      <c r="AM491" s="5">
        <v>93565110</v>
      </c>
      <c r="AN491" s="17">
        <v>1611729</v>
      </c>
      <c r="AO491" s="17">
        <v>2745022.97</v>
      </c>
      <c r="AP491" s="17">
        <v>425000</v>
      </c>
      <c r="AQ491" s="27">
        <v>4781751.970000001</v>
      </c>
      <c r="AR491" s="4">
        <v>48500</v>
      </c>
      <c r="AS491" s="4">
        <v>126250</v>
      </c>
      <c r="AT491" s="4">
        <v>0</v>
      </c>
      <c r="AU491" s="4"/>
      <c r="AV491" s="4"/>
      <c r="AW491" s="4"/>
      <c r="AX491" s="4"/>
      <c r="AY491" s="4"/>
      <c r="AZ491" s="4"/>
      <c r="BA491" s="4"/>
      <c r="BB491" s="4"/>
      <c r="BC491" s="4">
        <v>0</v>
      </c>
      <c r="BD491" s="4">
        <v>0</v>
      </c>
      <c r="BE491" s="4"/>
      <c r="BF491" s="4"/>
      <c r="BG491" s="4"/>
      <c r="BH491" s="4"/>
      <c r="BI491" s="4">
        <v>0</v>
      </c>
      <c r="BJ491" s="4">
        <v>0</v>
      </c>
      <c r="BK491" s="4"/>
      <c r="BL491" s="17"/>
      <c r="BM491" s="4"/>
      <c r="BN491" s="3"/>
      <c r="BO491" s="3"/>
      <c r="BP491" s="18"/>
      <c r="BQ491" s="18"/>
      <c r="BR491" s="18"/>
      <c r="BS491" s="18">
        <v>0.030000000000000002</v>
      </c>
      <c r="BT491" s="18">
        <v>1.134</v>
      </c>
      <c r="BU491" s="18">
        <v>0</v>
      </c>
      <c r="BV491" s="18">
        <v>0</v>
      </c>
      <c r="BW491" s="18">
        <v>0.702</v>
      </c>
      <c r="BX491" s="18">
        <v>0</v>
      </c>
      <c r="BY491" s="18">
        <v>0.031</v>
      </c>
      <c r="BZ491" s="18">
        <v>0.277</v>
      </c>
      <c r="CA491" s="19">
        <v>0</v>
      </c>
      <c r="CB491" s="18">
        <v>0</v>
      </c>
      <c r="CC491" s="3"/>
      <c r="CD491" s="11"/>
      <c r="CE491" s="8"/>
    </row>
    <row r="492" spans="1:83" ht="17.25" customHeight="1">
      <c r="A492" s="20" t="s">
        <v>1006</v>
      </c>
      <c r="B492" s="20" t="s">
        <v>1007</v>
      </c>
      <c r="C492" s="20" t="s">
        <v>986</v>
      </c>
      <c r="D492" s="21">
        <v>22140100</v>
      </c>
      <c r="E492" s="21">
        <v>34005200</v>
      </c>
      <c r="F492" s="6">
        <v>56145300</v>
      </c>
      <c r="G492" s="9">
        <v>0</v>
      </c>
      <c r="H492" s="9">
        <v>56145300</v>
      </c>
      <c r="I492" s="12">
        <v>53067</v>
      </c>
      <c r="J492" s="6">
        <v>56198367</v>
      </c>
      <c r="K492" s="22">
        <v>2.335</v>
      </c>
      <c r="L492" s="10">
        <v>100.69</v>
      </c>
      <c r="M492" s="23"/>
      <c r="N492" s="12"/>
      <c r="O492" s="13">
        <v>-281701</v>
      </c>
      <c r="P492" s="6">
        <f t="shared" si="23"/>
        <v>55916666</v>
      </c>
      <c r="Q492" s="7">
        <v>159514.23</v>
      </c>
      <c r="R492" s="7">
        <v>0</v>
      </c>
      <c r="S492" s="14">
        <v>0</v>
      </c>
      <c r="T492" s="14">
        <f t="shared" si="24"/>
        <v>159514.23</v>
      </c>
      <c r="U492" s="3"/>
      <c r="V492" s="24">
        <v>159514.23</v>
      </c>
      <c r="W492" s="15">
        <v>23107.84</v>
      </c>
      <c r="X492" s="15"/>
      <c r="Y492" s="25">
        <v>16775</v>
      </c>
      <c r="Z492" s="16">
        <v>0</v>
      </c>
      <c r="AA492" s="16">
        <v>800389.5</v>
      </c>
      <c r="AB492" s="16"/>
      <c r="AC492" s="16">
        <v>311993.28</v>
      </c>
      <c r="AD492" s="16">
        <v>0</v>
      </c>
      <c r="AE492" s="16">
        <v>0</v>
      </c>
      <c r="AF492" s="26">
        <v>1311779.85</v>
      </c>
      <c r="AG492" s="4">
        <v>0</v>
      </c>
      <c r="AH492" s="4">
        <v>0</v>
      </c>
      <c r="AI492" s="4">
        <v>8355900</v>
      </c>
      <c r="AJ492" s="4">
        <v>6733100</v>
      </c>
      <c r="AK492" s="4">
        <v>0</v>
      </c>
      <c r="AL492" s="4">
        <v>514300</v>
      </c>
      <c r="AM492" s="5">
        <v>15603300</v>
      </c>
      <c r="AN492" s="17">
        <v>117874.78</v>
      </c>
      <c r="AO492" s="17">
        <v>167230.68</v>
      </c>
      <c r="AP492" s="17">
        <v>0</v>
      </c>
      <c r="AQ492" s="27">
        <v>285105.45999999996</v>
      </c>
      <c r="AR492" s="4">
        <v>1000</v>
      </c>
      <c r="AS492" s="4">
        <v>4000</v>
      </c>
      <c r="AT492" s="4">
        <v>0</v>
      </c>
      <c r="AU492" s="4"/>
      <c r="AV492" s="4"/>
      <c r="AW492" s="4"/>
      <c r="AX492" s="4"/>
      <c r="AY492" s="4"/>
      <c r="AZ492" s="4"/>
      <c r="BA492" s="4"/>
      <c r="BB492" s="4"/>
      <c r="BC492" s="4">
        <v>0</v>
      </c>
      <c r="BD492" s="4">
        <v>0</v>
      </c>
      <c r="BE492" s="4"/>
      <c r="BF492" s="4"/>
      <c r="BG492" s="4"/>
      <c r="BH492" s="4"/>
      <c r="BI492" s="4">
        <v>0</v>
      </c>
      <c r="BJ492" s="4">
        <v>0</v>
      </c>
      <c r="BK492" s="4"/>
      <c r="BL492" s="17"/>
      <c r="BM492" s="4"/>
      <c r="BN492" s="3"/>
      <c r="BO492" s="3"/>
      <c r="BP492" s="18"/>
      <c r="BQ492" s="18"/>
      <c r="BR492" s="18"/>
      <c r="BS492" s="18">
        <v>0.03</v>
      </c>
      <c r="BT492" s="18">
        <v>0</v>
      </c>
      <c r="BU492" s="18">
        <v>1.424</v>
      </c>
      <c r="BV492" s="18">
        <v>0</v>
      </c>
      <c r="BW492" s="18">
        <v>0.555</v>
      </c>
      <c r="BX492" s="18">
        <v>0</v>
      </c>
      <c r="BY492" s="18">
        <v>0</v>
      </c>
      <c r="BZ492" s="18">
        <v>0.284</v>
      </c>
      <c r="CA492" s="19">
        <v>0.042</v>
      </c>
      <c r="CB492" s="18">
        <v>0</v>
      </c>
      <c r="CC492" s="3"/>
      <c r="CD492" s="11"/>
      <c r="CE492" s="8"/>
    </row>
    <row r="493" spans="1:83" ht="17.25" customHeight="1">
      <c r="A493" s="20" t="s">
        <v>1008</v>
      </c>
      <c r="B493" s="20" t="s">
        <v>1009</v>
      </c>
      <c r="C493" s="20" t="s">
        <v>986</v>
      </c>
      <c r="D493" s="21">
        <v>1637871160</v>
      </c>
      <c r="E493" s="21">
        <v>2083378740</v>
      </c>
      <c r="F493" s="6">
        <v>3721249900</v>
      </c>
      <c r="G493" s="9">
        <v>0</v>
      </c>
      <c r="H493" s="9">
        <v>3721249900</v>
      </c>
      <c r="I493" s="12">
        <v>4927137</v>
      </c>
      <c r="J493" s="6">
        <v>3726177037</v>
      </c>
      <c r="K493" s="22">
        <v>2.659</v>
      </c>
      <c r="L493" s="10">
        <v>80.26</v>
      </c>
      <c r="M493" s="23"/>
      <c r="N493" s="12"/>
      <c r="O493" s="13">
        <v>921431298</v>
      </c>
      <c r="P493" s="6">
        <f t="shared" si="23"/>
        <v>4647608335</v>
      </c>
      <c r="Q493" s="7">
        <v>13258295.5</v>
      </c>
      <c r="R493" s="7">
        <v>0</v>
      </c>
      <c r="S493" s="14">
        <v>-38496.26</v>
      </c>
      <c r="T493" s="14">
        <f t="shared" si="24"/>
        <v>13219799.24</v>
      </c>
      <c r="U493" s="3"/>
      <c r="V493" s="24">
        <v>13219799.24</v>
      </c>
      <c r="W493" s="15">
        <v>1915355.32</v>
      </c>
      <c r="X493" s="15"/>
      <c r="Y493" s="25">
        <v>1389893.89</v>
      </c>
      <c r="Z493" s="16">
        <v>0</v>
      </c>
      <c r="AA493" s="16">
        <v>69665882.01</v>
      </c>
      <c r="AB493" s="16"/>
      <c r="AC493" s="16">
        <v>11362451.3</v>
      </c>
      <c r="AD493" s="16">
        <v>1497653.41</v>
      </c>
      <c r="AE493" s="16">
        <v>0</v>
      </c>
      <c r="AF493" s="26">
        <v>99051035.17</v>
      </c>
      <c r="AG493" s="4">
        <v>104315800</v>
      </c>
      <c r="AH493" s="4">
        <v>8174304</v>
      </c>
      <c r="AI493" s="4">
        <v>124702000</v>
      </c>
      <c r="AJ493" s="4">
        <v>53532300</v>
      </c>
      <c r="AK493" s="4">
        <v>776700</v>
      </c>
      <c r="AL493" s="4">
        <v>753000</v>
      </c>
      <c r="AM493" s="5">
        <v>292254104</v>
      </c>
      <c r="AN493" s="17">
        <v>5300000</v>
      </c>
      <c r="AO493" s="17">
        <v>9143670.41</v>
      </c>
      <c r="AP493" s="17">
        <v>792146</v>
      </c>
      <c r="AQ493" s="27">
        <v>15235816.41</v>
      </c>
      <c r="AR493" s="4">
        <v>7250</v>
      </c>
      <c r="AS493" s="4">
        <v>75500</v>
      </c>
      <c r="AT493" s="4">
        <v>0</v>
      </c>
      <c r="AU493" s="4"/>
      <c r="AV493" s="4"/>
      <c r="AW493" s="4"/>
      <c r="AX493" s="4"/>
      <c r="AY493" s="4"/>
      <c r="AZ493" s="4"/>
      <c r="BA493" s="4"/>
      <c r="BB493" s="4"/>
      <c r="BC493" s="4">
        <v>0</v>
      </c>
      <c r="BD493" s="4">
        <v>0</v>
      </c>
      <c r="BE493" s="4"/>
      <c r="BF493" s="4"/>
      <c r="BG493" s="4"/>
      <c r="BH493" s="4"/>
      <c r="BI493" s="4">
        <v>0</v>
      </c>
      <c r="BJ493" s="4">
        <v>0</v>
      </c>
      <c r="BK493" s="4"/>
      <c r="BL493" s="17"/>
      <c r="BM493" s="4"/>
      <c r="BN493" s="3"/>
      <c r="BO493" s="3"/>
      <c r="BP493" s="18"/>
      <c r="BQ493" s="18"/>
      <c r="BR493" s="18"/>
      <c r="BS493" s="18">
        <v>0.038</v>
      </c>
      <c r="BT493" s="18">
        <v>0</v>
      </c>
      <c r="BU493" s="18">
        <v>1.87</v>
      </c>
      <c r="BV493" s="18">
        <v>0</v>
      </c>
      <c r="BW493" s="18">
        <v>0.304</v>
      </c>
      <c r="BX493" s="18">
        <v>0.04</v>
      </c>
      <c r="BY493" s="18">
        <v>0</v>
      </c>
      <c r="BZ493" s="18">
        <v>0.355</v>
      </c>
      <c r="CA493" s="19">
        <v>0.052</v>
      </c>
      <c r="CB493" s="18">
        <v>0</v>
      </c>
      <c r="CC493" s="3"/>
      <c r="CD493" s="11"/>
      <c r="CE493" s="8"/>
    </row>
    <row r="494" spans="1:83" ht="17.25" customHeight="1">
      <c r="A494" s="20" t="s">
        <v>1010</v>
      </c>
      <c r="B494" s="20" t="s">
        <v>1011</v>
      </c>
      <c r="C494" s="20" t="s">
        <v>986</v>
      </c>
      <c r="D494" s="21">
        <v>734738360</v>
      </c>
      <c r="E494" s="21">
        <v>1029646390</v>
      </c>
      <c r="F494" s="6">
        <v>1764384750</v>
      </c>
      <c r="G494" s="9">
        <v>490300</v>
      </c>
      <c r="H494" s="9">
        <v>1763894450</v>
      </c>
      <c r="I494" s="12">
        <v>1173776</v>
      </c>
      <c r="J494" s="6">
        <v>1765068226</v>
      </c>
      <c r="K494" s="22">
        <v>2.912</v>
      </c>
      <c r="L494" s="10">
        <v>100.33</v>
      </c>
      <c r="M494" s="23"/>
      <c r="N494" s="12"/>
      <c r="O494" s="13">
        <v>-547948</v>
      </c>
      <c r="P494" s="6">
        <f t="shared" si="23"/>
        <v>1764520278</v>
      </c>
      <c r="Q494" s="7">
        <v>5033670.99</v>
      </c>
      <c r="R494" s="7">
        <v>0</v>
      </c>
      <c r="S494" s="14">
        <v>-39743.21</v>
      </c>
      <c r="T494" s="14">
        <f t="shared" si="24"/>
        <v>4993927.78</v>
      </c>
      <c r="U494" s="3"/>
      <c r="V494" s="24">
        <v>4993927.78</v>
      </c>
      <c r="W494" s="15">
        <v>723624.68</v>
      </c>
      <c r="X494" s="15"/>
      <c r="Y494" s="25">
        <v>524784.26</v>
      </c>
      <c r="Z494" s="16">
        <v>28602563</v>
      </c>
      <c r="AA494" s="16">
        <v>0</v>
      </c>
      <c r="AB494" s="16"/>
      <c r="AC494" s="16">
        <v>16541874.29</v>
      </c>
      <c r="AD494" s="16">
        <v>0</v>
      </c>
      <c r="AE494" s="16">
        <v>0</v>
      </c>
      <c r="AF494" s="26">
        <v>51386774.01</v>
      </c>
      <c r="AG494" s="4">
        <v>45441300</v>
      </c>
      <c r="AH494" s="4">
        <v>1278600</v>
      </c>
      <c r="AI494" s="4">
        <v>35886400</v>
      </c>
      <c r="AJ494" s="4">
        <v>24941392</v>
      </c>
      <c r="AK494" s="4">
        <v>600000</v>
      </c>
      <c r="AL494" s="4">
        <v>6171000</v>
      </c>
      <c r="AM494" s="5">
        <v>114318692</v>
      </c>
      <c r="AN494" s="17">
        <v>700000</v>
      </c>
      <c r="AO494" s="17">
        <v>3227901.32</v>
      </c>
      <c r="AP494" s="17">
        <v>1000000</v>
      </c>
      <c r="AQ494" s="27">
        <v>4927901.32</v>
      </c>
      <c r="AR494" s="4">
        <v>31250</v>
      </c>
      <c r="AS494" s="4">
        <v>93250</v>
      </c>
      <c r="AT494" s="4">
        <v>0</v>
      </c>
      <c r="AU494" s="4"/>
      <c r="AV494" s="4"/>
      <c r="AW494" s="4"/>
      <c r="AX494" s="4"/>
      <c r="AY494" s="4"/>
      <c r="AZ494" s="4"/>
      <c r="BA494" s="4"/>
      <c r="BB494" s="4"/>
      <c r="BC494" s="4">
        <v>0</v>
      </c>
      <c r="BD494" s="4">
        <v>490300</v>
      </c>
      <c r="BE494" s="4"/>
      <c r="BF494" s="4"/>
      <c r="BG494" s="4"/>
      <c r="BH494" s="4"/>
      <c r="BI494" s="4">
        <v>0</v>
      </c>
      <c r="BJ494" s="4">
        <v>490300</v>
      </c>
      <c r="BK494" s="4"/>
      <c r="BL494" s="17"/>
      <c r="BM494" s="4"/>
      <c r="BN494" s="3"/>
      <c r="BO494" s="3"/>
      <c r="BP494" s="18"/>
      <c r="BQ494" s="18"/>
      <c r="BR494" s="18"/>
      <c r="BS494" s="18">
        <v>0.03</v>
      </c>
      <c r="BT494" s="18">
        <v>1.621</v>
      </c>
      <c r="BU494" s="18">
        <v>0</v>
      </c>
      <c r="BV494" s="18">
        <v>0</v>
      </c>
      <c r="BW494" s="18">
        <v>0.937</v>
      </c>
      <c r="BX494" s="18">
        <v>0</v>
      </c>
      <c r="BY494" s="18">
        <v>0</v>
      </c>
      <c r="BZ494" s="18">
        <v>0.283</v>
      </c>
      <c r="CA494" s="19">
        <v>0.041</v>
      </c>
      <c r="CB494" s="18">
        <v>0</v>
      </c>
      <c r="CC494" s="3"/>
      <c r="CD494" s="11"/>
      <c r="CE494" s="8"/>
    </row>
    <row r="495" spans="1:83" ht="17.25" customHeight="1">
      <c r="A495" s="20" t="s">
        <v>1012</v>
      </c>
      <c r="B495" s="20" t="s">
        <v>1013</v>
      </c>
      <c r="C495" s="20" t="s">
        <v>986</v>
      </c>
      <c r="D495" s="21">
        <v>262834677</v>
      </c>
      <c r="E495" s="21">
        <v>419335900</v>
      </c>
      <c r="F495" s="6">
        <v>682170577</v>
      </c>
      <c r="G495" s="9">
        <v>0</v>
      </c>
      <c r="H495" s="9">
        <v>682170577</v>
      </c>
      <c r="I495" s="12">
        <v>1294482</v>
      </c>
      <c r="J495" s="6">
        <v>683465059</v>
      </c>
      <c r="K495" s="22">
        <v>1.8659999999999999</v>
      </c>
      <c r="L495" s="10">
        <v>90.96</v>
      </c>
      <c r="M495" s="23"/>
      <c r="N495" s="12"/>
      <c r="O495" s="13">
        <v>69744201</v>
      </c>
      <c r="P495" s="6">
        <f t="shared" si="23"/>
        <v>753209260</v>
      </c>
      <c r="Q495" s="7">
        <v>2148690.3</v>
      </c>
      <c r="R495" s="7">
        <v>0</v>
      </c>
      <c r="S495" s="14">
        <v>-2050.66</v>
      </c>
      <c r="T495" s="14">
        <f t="shared" si="24"/>
        <v>2146639.6399999997</v>
      </c>
      <c r="U495" s="3"/>
      <c r="V495" s="24">
        <v>2146639.6399999997</v>
      </c>
      <c r="W495" s="15">
        <v>310982.87</v>
      </c>
      <c r="X495" s="15"/>
      <c r="Y495" s="25">
        <v>225728.7</v>
      </c>
      <c r="Z495" s="16">
        <v>0</v>
      </c>
      <c r="AA495" s="16">
        <v>6311024.96</v>
      </c>
      <c r="AB495" s="16"/>
      <c r="AC495" s="16">
        <v>3547926.67</v>
      </c>
      <c r="AD495" s="16">
        <v>205039.5</v>
      </c>
      <c r="AE495" s="16">
        <v>0</v>
      </c>
      <c r="AF495" s="26">
        <v>12747342.34</v>
      </c>
      <c r="AG495" s="4">
        <v>5277000</v>
      </c>
      <c r="AH495" s="4">
        <v>3063600</v>
      </c>
      <c r="AI495" s="4">
        <v>12545868</v>
      </c>
      <c r="AJ495" s="4">
        <v>11373500</v>
      </c>
      <c r="AK495" s="4">
        <v>847200</v>
      </c>
      <c r="AL495" s="4">
        <v>21849100</v>
      </c>
      <c r="AM495" s="5">
        <v>54956268</v>
      </c>
      <c r="AN495" s="17">
        <v>2139000</v>
      </c>
      <c r="AO495" s="17">
        <v>299441.8</v>
      </c>
      <c r="AP495" s="17">
        <v>100000</v>
      </c>
      <c r="AQ495" s="27">
        <v>2538441.8</v>
      </c>
      <c r="AR495" s="4">
        <v>3750</v>
      </c>
      <c r="AS495" s="4">
        <v>15000</v>
      </c>
      <c r="AT495" s="4">
        <v>0</v>
      </c>
      <c r="AU495" s="4"/>
      <c r="AV495" s="4"/>
      <c r="AW495" s="4"/>
      <c r="AX495" s="4"/>
      <c r="AY495" s="4"/>
      <c r="AZ495" s="4"/>
      <c r="BA495" s="4"/>
      <c r="BB495" s="4"/>
      <c r="BC495" s="4">
        <v>0</v>
      </c>
      <c r="BD495" s="4">
        <v>0</v>
      </c>
      <c r="BE495" s="4"/>
      <c r="BF495" s="4"/>
      <c r="BG495" s="4"/>
      <c r="BH495" s="4"/>
      <c r="BI495" s="4">
        <v>0</v>
      </c>
      <c r="BJ495" s="4">
        <v>0</v>
      </c>
      <c r="BK495" s="4"/>
      <c r="BL495" s="17"/>
      <c r="BM495" s="4"/>
      <c r="BN495" s="3"/>
      <c r="BO495" s="3"/>
      <c r="BP495" s="18"/>
      <c r="BQ495" s="18"/>
      <c r="BR495" s="18"/>
      <c r="BS495" s="18">
        <v>0.033</v>
      </c>
      <c r="BT495" s="18">
        <v>0</v>
      </c>
      <c r="BU495" s="18">
        <v>0.923</v>
      </c>
      <c r="BV495" s="18">
        <v>0</v>
      </c>
      <c r="BW495" s="18">
        <v>0.519</v>
      </c>
      <c r="BX495" s="18">
        <v>0.03</v>
      </c>
      <c r="BY495" s="18">
        <v>0</v>
      </c>
      <c r="BZ495" s="18">
        <v>0.315</v>
      </c>
      <c r="CA495" s="19">
        <v>0.046</v>
      </c>
      <c r="CB495" s="18">
        <v>0</v>
      </c>
      <c r="CC495" s="3"/>
      <c r="CD495" s="11"/>
      <c r="CE495" s="8"/>
    </row>
    <row r="496" spans="1:83" ht="17.25" customHeight="1">
      <c r="A496" s="20" t="s">
        <v>1014</v>
      </c>
      <c r="B496" s="20" t="s">
        <v>1015</v>
      </c>
      <c r="C496" s="20" t="s">
        <v>986</v>
      </c>
      <c r="D496" s="21">
        <v>391437800</v>
      </c>
      <c r="E496" s="21">
        <v>748049441</v>
      </c>
      <c r="F496" s="6">
        <v>1139487241</v>
      </c>
      <c r="G496" s="9">
        <v>4000</v>
      </c>
      <c r="H496" s="9">
        <v>1139483241</v>
      </c>
      <c r="I496" s="12">
        <v>1718485</v>
      </c>
      <c r="J496" s="6">
        <v>1141201726</v>
      </c>
      <c r="K496" s="22">
        <v>2.271</v>
      </c>
      <c r="L496" s="10">
        <v>89</v>
      </c>
      <c r="M496" s="23"/>
      <c r="N496" s="12"/>
      <c r="O496" s="13">
        <v>153967048</v>
      </c>
      <c r="P496" s="6">
        <f t="shared" si="23"/>
        <v>1295168774</v>
      </c>
      <c r="Q496" s="7">
        <v>3694745.58</v>
      </c>
      <c r="R496" s="7">
        <v>0</v>
      </c>
      <c r="S496" s="14">
        <v>-1130.22</v>
      </c>
      <c r="T496" s="14">
        <f t="shared" si="24"/>
        <v>3693615.36</v>
      </c>
      <c r="U496" s="3"/>
      <c r="V496" s="24">
        <v>3693615.36</v>
      </c>
      <c r="W496" s="15">
        <v>0</v>
      </c>
      <c r="X496" s="15"/>
      <c r="Y496" s="25">
        <v>388419.54</v>
      </c>
      <c r="Z496" s="16">
        <v>0</v>
      </c>
      <c r="AA496" s="16">
        <v>14500835.88</v>
      </c>
      <c r="AB496" s="16"/>
      <c r="AC496" s="16">
        <v>6897160.14</v>
      </c>
      <c r="AD496" s="16">
        <v>0</v>
      </c>
      <c r="AE496" s="16">
        <v>427251</v>
      </c>
      <c r="AF496" s="26">
        <v>25907281.92</v>
      </c>
      <c r="AG496" s="4">
        <v>7905163</v>
      </c>
      <c r="AH496" s="4">
        <v>0</v>
      </c>
      <c r="AI496" s="4">
        <v>11623150</v>
      </c>
      <c r="AJ496" s="4">
        <v>16032887</v>
      </c>
      <c r="AK496" s="4">
        <v>0</v>
      </c>
      <c r="AL496" s="4">
        <v>8032950</v>
      </c>
      <c r="AM496" s="5">
        <v>43594150</v>
      </c>
      <c r="AN496" s="17">
        <v>1090000</v>
      </c>
      <c r="AO496" s="17">
        <v>1484592.49</v>
      </c>
      <c r="AP496" s="17">
        <v>200000</v>
      </c>
      <c r="AQ496" s="27">
        <v>2774592.49</v>
      </c>
      <c r="AR496" s="4">
        <v>24500</v>
      </c>
      <c r="AS496" s="4">
        <v>57750</v>
      </c>
      <c r="AT496" s="4">
        <v>0</v>
      </c>
      <c r="AU496" s="4"/>
      <c r="AV496" s="4"/>
      <c r="AW496" s="4"/>
      <c r="AX496" s="4"/>
      <c r="AY496" s="4"/>
      <c r="AZ496" s="4"/>
      <c r="BA496" s="4"/>
      <c r="BB496" s="4"/>
      <c r="BC496" s="4">
        <v>4000</v>
      </c>
      <c r="BD496" s="4">
        <v>0</v>
      </c>
      <c r="BE496" s="4"/>
      <c r="BF496" s="4"/>
      <c r="BG496" s="4"/>
      <c r="BH496" s="4"/>
      <c r="BI496" s="4">
        <v>0</v>
      </c>
      <c r="BJ496" s="4">
        <v>4000</v>
      </c>
      <c r="BK496" s="4"/>
      <c r="BL496" s="17"/>
      <c r="BM496" s="4"/>
      <c r="BN496" s="3"/>
      <c r="BO496" s="3"/>
      <c r="BP496" s="18"/>
      <c r="BQ496" s="18"/>
      <c r="BR496" s="18"/>
      <c r="BS496" s="18">
        <v>0.035</v>
      </c>
      <c r="BT496" s="18">
        <v>0</v>
      </c>
      <c r="BU496" s="18">
        <v>1.271</v>
      </c>
      <c r="BV496" s="18">
        <v>0</v>
      </c>
      <c r="BW496" s="18">
        <v>0.604</v>
      </c>
      <c r="BX496" s="18">
        <v>0</v>
      </c>
      <c r="BY496" s="18">
        <v>0.037</v>
      </c>
      <c r="BZ496" s="18">
        <v>0.324</v>
      </c>
      <c r="CA496" s="19">
        <v>0</v>
      </c>
      <c r="CB496" s="18">
        <v>0</v>
      </c>
      <c r="CC496" s="3"/>
      <c r="CD496" s="11"/>
      <c r="CE496" s="8"/>
    </row>
    <row r="497" spans="1:83" ht="17.25" customHeight="1">
      <c r="A497" s="20" t="s">
        <v>1016</v>
      </c>
      <c r="B497" s="20" t="s">
        <v>1017</v>
      </c>
      <c r="C497" s="20" t="s">
        <v>986</v>
      </c>
      <c r="D497" s="21">
        <v>50821700</v>
      </c>
      <c r="E497" s="21">
        <v>70028800</v>
      </c>
      <c r="F497" s="6">
        <v>120850500</v>
      </c>
      <c r="G497" s="9">
        <v>0</v>
      </c>
      <c r="H497" s="9">
        <v>120850500</v>
      </c>
      <c r="I497" s="12">
        <v>389705</v>
      </c>
      <c r="J497" s="6">
        <v>121240205</v>
      </c>
      <c r="K497" s="22">
        <v>1.9089999999999998</v>
      </c>
      <c r="L497" s="10">
        <v>97.04</v>
      </c>
      <c r="M497" s="23"/>
      <c r="N497" s="12"/>
      <c r="O497" s="13">
        <v>5256931</v>
      </c>
      <c r="P497" s="6">
        <f t="shared" si="23"/>
        <v>126497136</v>
      </c>
      <c r="Q497" s="7">
        <v>360860.1</v>
      </c>
      <c r="R497" s="7">
        <v>0</v>
      </c>
      <c r="S497" s="14">
        <v>0</v>
      </c>
      <c r="T497" s="14">
        <f t="shared" si="24"/>
        <v>360860.1</v>
      </c>
      <c r="U497" s="3"/>
      <c r="V497" s="24">
        <v>360860.1</v>
      </c>
      <c r="W497" s="15">
        <v>52275.56</v>
      </c>
      <c r="X497" s="15"/>
      <c r="Y497" s="25">
        <v>37949.14</v>
      </c>
      <c r="Z497" s="16">
        <v>0</v>
      </c>
      <c r="AA497" s="16">
        <v>1397017.37</v>
      </c>
      <c r="AB497" s="16"/>
      <c r="AC497" s="16">
        <v>453255.63</v>
      </c>
      <c r="AD497" s="16">
        <v>12500</v>
      </c>
      <c r="AE497" s="16">
        <v>0</v>
      </c>
      <c r="AF497" s="26">
        <v>2313857.8000000003</v>
      </c>
      <c r="AG497" s="4">
        <v>961000</v>
      </c>
      <c r="AH497" s="4">
        <v>281800</v>
      </c>
      <c r="AI497" s="4">
        <v>9419600</v>
      </c>
      <c r="AJ497" s="4">
        <v>3760300</v>
      </c>
      <c r="AK497" s="4">
        <v>172400</v>
      </c>
      <c r="AL497" s="4">
        <v>780900</v>
      </c>
      <c r="AM497" s="5">
        <v>15376000</v>
      </c>
      <c r="AN497" s="17">
        <v>318000</v>
      </c>
      <c r="AO497" s="17">
        <v>219541</v>
      </c>
      <c r="AP497" s="17">
        <v>30000</v>
      </c>
      <c r="AQ497" s="27">
        <v>567541</v>
      </c>
      <c r="AR497" s="4">
        <v>500</v>
      </c>
      <c r="AS497" s="4">
        <v>3500</v>
      </c>
      <c r="AT497" s="4">
        <v>0</v>
      </c>
      <c r="AU497" s="4"/>
      <c r="AV497" s="4"/>
      <c r="AW497" s="4"/>
      <c r="AX497" s="4"/>
      <c r="AY497" s="4"/>
      <c r="AZ497" s="4"/>
      <c r="BA497" s="4"/>
      <c r="BB497" s="4"/>
      <c r="BC497" s="4">
        <v>0</v>
      </c>
      <c r="BD497" s="4">
        <v>0</v>
      </c>
      <c r="BE497" s="4"/>
      <c r="BF497" s="4"/>
      <c r="BG497" s="4"/>
      <c r="BH497" s="4"/>
      <c r="BI497" s="4">
        <v>0</v>
      </c>
      <c r="BJ497" s="4">
        <v>0</v>
      </c>
      <c r="BK497" s="4"/>
      <c r="BL497" s="17"/>
      <c r="BM497" s="4"/>
      <c r="BN497" s="3"/>
      <c r="BO497" s="3"/>
      <c r="BP497" s="18"/>
      <c r="BQ497" s="18"/>
      <c r="BR497" s="18"/>
      <c r="BS497" s="18">
        <v>0.032</v>
      </c>
      <c r="BT497" s="18">
        <v>0</v>
      </c>
      <c r="BU497" s="18">
        <v>1.152</v>
      </c>
      <c r="BV497" s="18">
        <v>0</v>
      </c>
      <c r="BW497" s="18">
        <v>0.373</v>
      </c>
      <c r="BX497" s="18">
        <v>0.01</v>
      </c>
      <c r="BY497" s="18">
        <v>0</v>
      </c>
      <c r="BZ497" s="18">
        <v>0.298</v>
      </c>
      <c r="CA497" s="19">
        <v>0.044</v>
      </c>
      <c r="CB497" s="18">
        <v>0</v>
      </c>
      <c r="CC497" s="3"/>
      <c r="CD497" s="11"/>
      <c r="CE497" s="8"/>
    </row>
    <row r="498" spans="1:83" ht="17.25" customHeight="1">
      <c r="A498" s="20" t="s">
        <v>1018</v>
      </c>
      <c r="B498" s="20" t="s">
        <v>1019</v>
      </c>
      <c r="C498" s="20" t="s">
        <v>986</v>
      </c>
      <c r="D498" s="21">
        <v>533758700</v>
      </c>
      <c r="E498" s="21">
        <v>699704500</v>
      </c>
      <c r="F498" s="6">
        <v>1233463200</v>
      </c>
      <c r="G498" s="9">
        <v>1179150</v>
      </c>
      <c r="H498" s="9">
        <v>1232284050</v>
      </c>
      <c r="I498" s="12">
        <v>11806377</v>
      </c>
      <c r="J498" s="6">
        <v>1244090427</v>
      </c>
      <c r="K498" s="22">
        <v>2.977</v>
      </c>
      <c r="L498" s="10">
        <v>94.32</v>
      </c>
      <c r="M498" s="23"/>
      <c r="N498" s="12"/>
      <c r="O498" s="13">
        <v>83957518</v>
      </c>
      <c r="P498" s="6">
        <f t="shared" si="23"/>
        <v>1328047945</v>
      </c>
      <c r="Q498" s="7">
        <v>3788540.43</v>
      </c>
      <c r="R498" s="7">
        <v>0</v>
      </c>
      <c r="S498" s="14">
        <v>-2054.69</v>
      </c>
      <c r="T498" s="14">
        <f t="shared" si="24"/>
        <v>3786485.74</v>
      </c>
      <c r="U498" s="3"/>
      <c r="V498" s="24">
        <v>3786485.74</v>
      </c>
      <c r="W498" s="15">
        <v>548822.32</v>
      </c>
      <c r="X498" s="15"/>
      <c r="Y498" s="25">
        <v>398181.81</v>
      </c>
      <c r="Z498" s="16">
        <v>21233913</v>
      </c>
      <c r="AA498" s="16">
        <v>0</v>
      </c>
      <c r="AB498" s="16"/>
      <c r="AC498" s="16">
        <v>11065207.66</v>
      </c>
      <c r="AD498" s="16">
        <v>0</v>
      </c>
      <c r="AE498" s="16">
        <v>0</v>
      </c>
      <c r="AF498" s="26">
        <v>37032610.53</v>
      </c>
      <c r="AG498" s="4">
        <v>58855900</v>
      </c>
      <c r="AH498" s="4">
        <v>17588100</v>
      </c>
      <c r="AI498" s="4">
        <v>129152600</v>
      </c>
      <c r="AJ498" s="4">
        <v>39216400</v>
      </c>
      <c r="AK498" s="4">
        <v>5057100</v>
      </c>
      <c r="AL498" s="4">
        <v>164715800</v>
      </c>
      <c r="AM498" s="5">
        <v>414585900</v>
      </c>
      <c r="AN498" s="17">
        <v>1300000</v>
      </c>
      <c r="AO498" s="17">
        <v>3037324.36</v>
      </c>
      <c r="AP498" s="17">
        <v>850208</v>
      </c>
      <c r="AQ498" s="27">
        <v>5187532.359999999</v>
      </c>
      <c r="AR498" s="4">
        <v>14000</v>
      </c>
      <c r="AS498" s="4">
        <v>65250</v>
      </c>
      <c r="AT498" s="4">
        <v>0</v>
      </c>
      <c r="AU498" s="4"/>
      <c r="AV498" s="4"/>
      <c r="AW498" s="4"/>
      <c r="AX498" s="4"/>
      <c r="AY498" s="4"/>
      <c r="AZ498" s="4"/>
      <c r="BA498" s="4"/>
      <c r="BB498" s="4"/>
      <c r="BC498" s="4">
        <v>0</v>
      </c>
      <c r="BD498" s="4">
        <v>1150650</v>
      </c>
      <c r="BE498" s="4"/>
      <c r="BF498" s="4"/>
      <c r="BG498" s="4"/>
      <c r="BH498" s="4"/>
      <c r="BI498" s="4">
        <v>28500</v>
      </c>
      <c r="BJ498" s="4">
        <v>1179150</v>
      </c>
      <c r="BK498" s="4"/>
      <c r="BL498" s="17"/>
      <c r="BM498" s="4"/>
      <c r="BN498" s="3"/>
      <c r="BO498" s="3"/>
      <c r="BP498" s="18"/>
      <c r="BQ498" s="18"/>
      <c r="BR498" s="18"/>
      <c r="BS498" s="18">
        <v>0.032</v>
      </c>
      <c r="BT498" s="18">
        <v>1.7060000000000002</v>
      </c>
      <c r="BU498" s="18">
        <v>0</v>
      </c>
      <c r="BV498" s="18">
        <v>0</v>
      </c>
      <c r="BW498" s="18">
        <v>0.889</v>
      </c>
      <c r="BX498" s="18">
        <v>0</v>
      </c>
      <c r="BY498" s="18">
        <v>0</v>
      </c>
      <c r="BZ498" s="18">
        <v>0.305</v>
      </c>
      <c r="CA498" s="19">
        <v>0.045</v>
      </c>
      <c r="CB498" s="18">
        <v>0</v>
      </c>
      <c r="CC498" s="3"/>
      <c r="CD498" s="11"/>
      <c r="CE498" s="8"/>
    </row>
    <row r="499" spans="1:83" ht="17.25" customHeight="1">
      <c r="A499" s="20" t="s">
        <v>1020</v>
      </c>
      <c r="B499" s="20" t="s">
        <v>1021</v>
      </c>
      <c r="C499" s="20" t="s">
        <v>986</v>
      </c>
      <c r="D499" s="21">
        <v>142884600</v>
      </c>
      <c r="E499" s="21">
        <v>194366476</v>
      </c>
      <c r="F499" s="6">
        <v>337251076</v>
      </c>
      <c r="G499" s="9">
        <v>0</v>
      </c>
      <c r="H499" s="9">
        <v>337251076</v>
      </c>
      <c r="I499" s="12">
        <v>1069810</v>
      </c>
      <c r="J499" s="6">
        <v>338320886</v>
      </c>
      <c r="K499" s="22">
        <v>2.824</v>
      </c>
      <c r="L499" s="10">
        <v>99.46</v>
      </c>
      <c r="M499" s="23"/>
      <c r="N499" s="12"/>
      <c r="O499" s="13">
        <v>4661139</v>
      </c>
      <c r="P499" s="6">
        <f t="shared" si="23"/>
        <v>342982025</v>
      </c>
      <c r="Q499" s="7">
        <v>978429.49</v>
      </c>
      <c r="R499" s="7">
        <v>0</v>
      </c>
      <c r="S499" s="14">
        <v>-3279.24</v>
      </c>
      <c r="T499" s="14">
        <f t="shared" si="24"/>
        <v>975150.25</v>
      </c>
      <c r="U499" s="3"/>
      <c r="V499" s="24">
        <v>975150.25</v>
      </c>
      <c r="W499" s="15">
        <v>141281.2</v>
      </c>
      <c r="X499" s="15"/>
      <c r="Y499" s="25">
        <v>102521.32</v>
      </c>
      <c r="Z499" s="16">
        <v>5630996</v>
      </c>
      <c r="AA499" s="16">
        <v>0</v>
      </c>
      <c r="AB499" s="16"/>
      <c r="AC499" s="16">
        <v>2704071.22</v>
      </c>
      <c r="AD499" s="16">
        <v>0</v>
      </c>
      <c r="AE499" s="16">
        <v>0</v>
      </c>
      <c r="AF499" s="26">
        <v>9554019.99</v>
      </c>
      <c r="AG499" s="4">
        <v>5998100</v>
      </c>
      <c r="AH499" s="4">
        <v>0</v>
      </c>
      <c r="AI499" s="4">
        <v>4970200</v>
      </c>
      <c r="AJ499" s="4">
        <v>6020500</v>
      </c>
      <c r="AK499" s="4">
        <v>0</v>
      </c>
      <c r="AL499" s="4">
        <v>54553800</v>
      </c>
      <c r="AM499" s="5">
        <v>71542600</v>
      </c>
      <c r="AN499" s="17">
        <v>550000</v>
      </c>
      <c r="AO499" s="17">
        <v>2235419.65</v>
      </c>
      <c r="AP499" s="17">
        <v>125000</v>
      </c>
      <c r="AQ499" s="27">
        <v>2910419.65</v>
      </c>
      <c r="AR499" s="4">
        <v>8500</v>
      </c>
      <c r="AS499" s="4">
        <v>30000</v>
      </c>
      <c r="AT499" s="4">
        <v>0</v>
      </c>
      <c r="AU499" s="4"/>
      <c r="AV499" s="4"/>
      <c r="AW499" s="4"/>
      <c r="AX499" s="4"/>
      <c r="AY499" s="4"/>
      <c r="AZ499" s="4"/>
      <c r="BA499" s="4"/>
      <c r="BB499" s="4"/>
      <c r="BC499" s="4">
        <v>0</v>
      </c>
      <c r="BD499" s="4">
        <v>0</v>
      </c>
      <c r="BE499" s="4"/>
      <c r="BF499" s="4"/>
      <c r="BG499" s="4"/>
      <c r="BH499" s="4"/>
      <c r="BI499" s="4">
        <v>0</v>
      </c>
      <c r="BJ499" s="4">
        <v>0</v>
      </c>
      <c r="BK499" s="4"/>
      <c r="BL499" s="17"/>
      <c r="BM499" s="4"/>
      <c r="BN499" s="3"/>
      <c r="BO499" s="3"/>
      <c r="BP499" s="18"/>
      <c r="BQ499" s="18"/>
      <c r="BR499" s="18"/>
      <c r="BS499" s="18">
        <v>0.03</v>
      </c>
      <c r="BT499" s="18">
        <v>1.664</v>
      </c>
      <c r="BU499" s="18">
        <v>0</v>
      </c>
      <c r="BV499" s="18">
        <v>0</v>
      </c>
      <c r="BW499" s="18">
        <v>0.799</v>
      </c>
      <c r="BX499" s="18">
        <v>0</v>
      </c>
      <c r="BY499" s="18">
        <v>0</v>
      </c>
      <c r="BZ499" s="18">
        <v>0.289</v>
      </c>
      <c r="CA499" s="19">
        <v>0.042</v>
      </c>
      <c r="CB499" s="18">
        <v>0</v>
      </c>
      <c r="CC499" s="3"/>
      <c r="CD499" s="11"/>
      <c r="CE499" s="8"/>
    </row>
    <row r="500" spans="1:83" ht="17.25" customHeight="1">
      <c r="A500" s="20" t="s">
        <v>1022</v>
      </c>
      <c r="B500" s="20" t="s">
        <v>1023</v>
      </c>
      <c r="C500" s="20" t="s">
        <v>986</v>
      </c>
      <c r="D500" s="21">
        <v>1533109100</v>
      </c>
      <c r="E500" s="21">
        <v>2409724700</v>
      </c>
      <c r="F500" s="6">
        <v>3942833800</v>
      </c>
      <c r="G500" s="9">
        <v>0</v>
      </c>
      <c r="H500" s="9">
        <v>3942833800</v>
      </c>
      <c r="I500" s="12">
        <v>6013698</v>
      </c>
      <c r="J500" s="6">
        <v>3948847498</v>
      </c>
      <c r="K500" s="22">
        <v>2.0069999999999997</v>
      </c>
      <c r="L500" s="10">
        <v>94.82</v>
      </c>
      <c r="M500" s="23"/>
      <c r="N500" s="12"/>
      <c r="O500" s="13">
        <v>222896434</v>
      </c>
      <c r="P500" s="6">
        <f t="shared" si="23"/>
        <v>4171743932</v>
      </c>
      <c r="Q500" s="7">
        <v>11900790.65</v>
      </c>
      <c r="R500" s="7">
        <v>0</v>
      </c>
      <c r="S500" s="14">
        <v>-4553.96</v>
      </c>
      <c r="T500" s="14">
        <f t="shared" si="24"/>
        <v>11896236.69</v>
      </c>
      <c r="U500" s="3"/>
      <c r="V500" s="24">
        <v>11896236.69</v>
      </c>
      <c r="W500" s="15">
        <v>1723355.5</v>
      </c>
      <c r="X500" s="15"/>
      <c r="Y500" s="25">
        <v>1251001.25</v>
      </c>
      <c r="Z500" s="16">
        <v>37095142.5</v>
      </c>
      <c r="AA500" s="16">
        <v>15617153.76</v>
      </c>
      <c r="AB500" s="16"/>
      <c r="AC500" s="16">
        <v>10887920.03</v>
      </c>
      <c r="AD500" s="16">
        <v>774009</v>
      </c>
      <c r="AE500" s="16">
        <v>0</v>
      </c>
      <c r="AF500" s="26">
        <v>79244818.73</v>
      </c>
      <c r="AG500" s="4">
        <v>122173500</v>
      </c>
      <c r="AH500" s="4">
        <v>0</v>
      </c>
      <c r="AI500" s="4">
        <v>61835620</v>
      </c>
      <c r="AJ500" s="4">
        <v>17500000</v>
      </c>
      <c r="AK500" s="4">
        <v>1605500</v>
      </c>
      <c r="AL500" s="4">
        <v>36232200</v>
      </c>
      <c r="AM500" s="5">
        <v>239346820</v>
      </c>
      <c r="AN500" s="17">
        <v>850000</v>
      </c>
      <c r="AO500" s="17">
        <v>3464347.61</v>
      </c>
      <c r="AP500" s="17">
        <v>930000</v>
      </c>
      <c r="AQ500" s="27">
        <v>5244347.609999999</v>
      </c>
      <c r="AR500" s="4">
        <v>12500</v>
      </c>
      <c r="AS500" s="4">
        <v>110000</v>
      </c>
      <c r="AT500" s="4">
        <v>0</v>
      </c>
      <c r="AU500" s="4"/>
      <c r="AV500" s="4"/>
      <c r="AW500" s="4"/>
      <c r="AX500" s="4"/>
      <c r="AY500" s="4"/>
      <c r="AZ500" s="4"/>
      <c r="BA500" s="4"/>
      <c r="BB500" s="4"/>
      <c r="BC500" s="4">
        <v>0</v>
      </c>
      <c r="BD500" s="4">
        <v>0</v>
      </c>
      <c r="BE500" s="4"/>
      <c r="BF500" s="4"/>
      <c r="BG500" s="4"/>
      <c r="BH500" s="4"/>
      <c r="BI500" s="4">
        <v>0</v>
      </c>
      <c r="BJ500" s="4">
        <v>0</v>
      </c>
      <c r="BK500" s="4"/>
      <c r="BL500" s="17"/>
      <c r="BM500" s="4"/>
      <c r="BN500" s="3"/>
      <c r="BO500" s="3"/>
      <c r="BP500" s="18"/>
      <c r="BQ500" s="18"/>
      <c r="BR500" s="18"/>
      <c r="BS500" s="18">
        <v>0.032</v>
      </c>
      <c r="BT500" s="18">
        <v>0.94</v>
      </c>
      <c r="BU500" s="18">
        <v>0.395</v>
      </c>
      <c r="BV500" s="18">
        <v>0</v>
      </c>
      <c r="BW500" s="18">
        <v>0.275</v>
      </c>
      <c r="BX500" s="18">
        <v>0.019</v>
      </c>
      <c r="BY500" s="18">
        <v>0</v>
      </c>
      <c r="BZ500" s="18">
        <v>0.302</v>
      </c>
      <c r="CA500" s="19">
        <v>0.044</v>
      </c>
      <c r="CB500" s="18">
        <v>0</v>
      </c>
      <c r="CC500" s="3"/>
      <c r="CD500" s="11"/>
      <c r="CE500" s="8"/>
    </row>
    <row r="501" spans="1:83" ht="17.25" customHeight="1">
      <c r="A501" s="20" t="s">
        <v>1024</v>
      </c>
      <c r="B501" s="20" t="s">
        <v>1025</v>
      </c>
      <c r="C501" s="20" t="s">
        <v>986</v>
      </c>
      <c r="D501" s="21">
        <v>645499300</v>
      </c>
      <c r="E501" s="21">
        <v>940379200</v>
      </c>
      <c r="F501" s="6">
        <v>1585878500</v>
      </c>
      <c r="G501" s="9">
        <v>0</v>
      </c>
      <c r="H501" s="9">
        <v>1585878500</v>
      </c>
      <c r="I501" s="12">
        <v>1468637</v>
      </c>
      <c r="J501" s="6">
        <v>1587347137</v>
      </c>
      <c r="K501" s="22">
        <v>1.9609999999999999</v>
      </c>
      <c r="L501" s="10">
        <v>94.98</v>
      </c>
      <c r="M501" s="23"/>
      <c r="N501" s="12"/>
      <c r="O501" s="13">
        <v>97509472</v>
      </c>
      <c r="P501" s="6">
        <f t="shared" si="23"/>
        <v>1684856609</v>
      </c>
      <c r="Q501" s="7">
        <v>4806413.640000001</v>
      </c>
      <c r="R501" s="7">
        <v>0</v>
      </c>
      <c r="S501" s="14">
        <v>-2881.86</v>
      </c>
      <c r="T501" s="14">
        <f t="shared" si="24"/>
        <v>4803531.78</v>
      </c>
      <c r="U501" s="3"/>
      <c r="V501" s="24">
        <v>4803531.78</v>
      </c>
      <c r="W501" s="15">
        <v>695873.47</v>
      </c>
      <c r="X501" s="15"/>
      <c r="Y501" s="25">
        <v>505128.36</v>
      </c>
      <c r="Z501" s="16">
        <v>11552664</v>
      </c>
      <c r="AA501" s="16">
        <v>5755118.94</v>
      </c>
      <c r="AB501" s="16"/>
      <c r="AC501" s="16">
        <v>7805456.53</v>
      </c>
      <c r="AD501" s="16">
        <v>0</v>
      </c>
      <c r="AE501" s="16">
        <v>0</v>
      </c>
      <c r="AF501" s="26">
        <v>31117773.080000002</v>
      </c>
      <c r="AG501" s="4">
        <v>8232000</v>
      </c>
      <c r="AH501" s="4">
        <v>13355800</v>
      </c>
      <c r="AI501" s="4">
        <v>21228270</v>
      </c>
      <c r="AJ501" s="4">
        <v>7299200</v>
      </c>
      <c r="AK501" s="4">
        <v>1360900</v>
      </c>
      <c r="AL501" s="4">
        <v>18031100</v>
      </c>
      <c r="AM501" s="5">
        <v>69507270</v>
      </c>
      <c r="AN501" s="17">
        <v>730000</v>
      </c>
      <c r="AO501" s="17">
        <v>3564118.47</v>
      </c>
      <c r="AP501" s="17">
        <v>430000</v>
      </c>
      <c r="AQ501" s="27">
        <v>4724118.470000001</v>
      </c>
      <c r="AR501" s="4">
        <v>4000</v>
      </c>
      <c r="AS501" s="4">
        <v>41500</v>
      </c>
      <c r="AT501" s="4">
        <v>0</v>
      </c>
      <c r="AU501" s="4"/>
      <c r="AV501" s="4"/>
      <c r="AW501" s="4"/>
      <c r="AX501" s="4"/>
      <c r="AY501" s="4"/>
      <c r="AZ501" s="4"/>
      <c r="BA501" s="4"/>
      <c r="BB501" s="4"/>
      <c r="BC501" s="4">
        <v>0</v>
      </c>
      <c r="BD501" s="4">
        <v>0</v>
      </c>
      <c r="BE501" s="4"/>
      <c r="BF501" s="4"/>
      <c r="BG501" s="4"/>
      <c r="BH501" s="4"/>
      <c r="BI501" s="4">
        <v>0</v>
      </c>
      <c r="BJ501" s="4">
        <v>0</v>
      </c>
      <c r="BK501" s="4"/>
      <c r="BL501" s="17"/>
      <c r="BM501" s="4"/>
      <c r="BN501" s="3"/>
      <c r="BO501" s="3"/>
      <c r="BP501" s="18"/>
      <c r="BQ501" s="18"/>
      <c r="BR501" s="18"/>
      <c r="BS501" s="18">
        <v>0.032</v>
      </c>
      <c r="BT501" s="18">
        <v>0.728</v>
      </c>
      <c r="BU501" s="18">
        <v>0.363</v>
      </c>
      <c r="BV501" s="18">
        <v>0</v>
      </c>
      <c r="BW501" s="18">
        <v>0.491</v>
      </c>
      <c r="BX501" s="18">
        <v>0</v>
      </c>
      <c r="BY501" s="18">
        <v>0</v>
      </c>
      <c r="BZ501" s="18">
        <v>0.303</v>
      </c>
      <c r="CA501" s="19">
        <v>0.044</v>
      </c>
      <c r="CB501" s="18">
        <v>0</v>
      </c>
      <c r="CC501" s="3"/>
      <c r="CD501" s="11"/>
      <c r="CE501" s="8"/>
    </row>
    <row r="502" spans="1:83" ht="17.25" customHeight="1">
      <c r="A502" s="20" t="s">
        <v>1026</v>
      </c>
      <c r="B502" s="20" t="s">
        <v>1027</v>
      </c>
      <c r="C502" s="20" t="s">
        <v>1028</v>
      </c>
      <c r="D502" s="21">
        <v>17000100</v>
      </c>
      <c r="E502" s="21">
        <v>28760000</v>
      </c>
      <c r="F502" s="6">
        <v>45760100</v>
      </c>
      <c r="G502" s="9"/>
      <c r="H502" s="9">
        <v>45760100</v>
      </c>
      <c r="I502" s="12">
        <v>321018</v>
      </c>
      <c r="J502" s="6">
        <v>46081118</v>
      </c>
      <c r="K502" s="22">
        <v>3.605</v>
      </c>
      <c r="L502" s="10">
        <v>59.8</v>
      </c>
      <c r="M502" s="23"/>
      <c r="N502" s="12"/>
      <c r="O502" s="13">
        <v>31417735</v>
      </c>
      <c r="P502" s="6">
        <f t="shared" si="23"/>
        <v>77498853</v>
      </c>
      <c r="Q502" s="7">
        <v>303072.09</v>
      </c>
      <c r="R502" s="7">
        <v>0</v>
      </c>
      <c r="S502" s="14">
        <v>0</v>
      </c>
      <c r="T502" s="14">
        <f t="shared" si="24"/>
        <v>303072.09</v>
      </c>
      <c r="U502" s="3"/>
      <c r="V502" s="24">
        <v>303072.09</v>
      </c>
      <c r="W502" s="15">
        <v>22042.1</v>
      </c>
      <c r="X502" s="15">
        <v>8116.73</v>
      </c>
      <c r="Y502" s="25">
        <v>2672.22</v>
      </c>
      <c r="Z502" s="16"/>
      <c r="AA502" s="16">
        <v>1034011.73</v>
      </c>
      <c r="AB502" s="16"/>
      <c r="AC502" s="16">
        <v>291065</v>
      </c>
      <c r="AD502" s="16"/>
      <c r="AE502" s="16"/>
      <c r="AF502" s="26">
        <v>1660979.8699999999</v>
      </c>
      <c r="AG502" s="4"/>
      <c r="AH502" s="4"/>
      <c r="AI502" s="4">
        <v>638500</v>
      </c>
      <c r="AJ502" s="4">
        <v>2012800</v>
      </c>
      <c r="AK502" s="4"/>
      <c r="AL502" s="4">
        <v>407200</v>
      </c>
      <c r="AM502" s="5">
        <v>3058500</v>
      </c>
      <c r="AN502" s="17">
        <v>64000</v>
      </c>
      <c r="AO502" s="17">
        <v>168531</v>
      </c>
      <c r="AP502" s="17">
        <v>291065</v>
      </c>
      <c r="AQ502" s="27">
        <v>523596</v>
      </c>
      <c r="AR502" s="4">
        <v>750</v>
      </c>
      <c r="AS502" s="4">
        <v>4250</v>
      </c>
      <c r="AT502" s="4"/>
      <c r="AU502" s="4"/>
      <c r="AV502" s="4"/>
      <c r="AW502" s="4"/>
      <c r="AX502" s="4"/>
      <c r="AY502" s="4"/>
      <c r="AZ502" s="4"/>
      <c r="BA502" s="4"/>
      <c r="BB502" s="4"/>
      <c r="BC502" s="4"/>
      <c r="BD502" s="4"/>
      <c r="BE502" s="4"/>
      <c r="BF502" s="4"/>
      <c r="BG502" s="4"/>
      <c r="BH502" s="4"/>
      <c r="BI502" s="4"/>
      <c r="BJ502" s="4">
        <v>0</v>
      </c>
      <c r="BK502" s="4"/>
      <c r="BL502" s="17"/>
      <c r="BM502" s="4"/>
      <c r="BN502" s="3"/>
      <c r="BO502" s="3"/>
      <c r="BP502" s="18">
        <v>0.658</v>
      </c>
      <c r="BQ502" s="18">
        <v>0.048</v>
      </c>
      <c r="BR502" s="18">
        <v>0.018</v>
      </c>
      <c r="BS502" s="18">
        <v>0.006</v>
      </c>
      <c r="BT502" s="18">
        <v>0</v>
      </c>
      <c r="BU502" s="18">
        <v>2.244</v>
      </c>
      <c r="BV502" s="18">
        <v>0</v>
      </c>
      <c r="BW502" s="18">
        <v>0.631</v>
      </c>
      <c r="BX502" s="18">
        <v>0</v>
      </c>
      <c r="BY502" s="18">
        <v>0</v>
      </c>
      <c r="BZ502" s="18">
        <v>3.605</v>
      </c>
      <c r="CA502" s="19">
        <v>59.8</v>
      </c>
      <c r="CB502" s="18">
        <v>2.143231552085035</v>
      </c>
      <c r="CC502" s="3"/>
      <c r="CD502" s="11"/>
      <c r="CE502" s="8"/>
    </row>
    <row r="503" spans="1:83" ht="17.25" customHeight="1">
      <c r="A503" s="20" t="s">
        <v>1029</v>
      </c>
      <c r="B503" s="20" t="s">
        <v>1030</v>
      </c>
      <c r="C503" s="20" t="s">
        <v>1028</v>
      </c>
      <c r="D503" s="21">
        <v>224339770</v>
      </c>
      <c r="E503" s="21">
        <v>390434900</v>
      </c>
      <c r="F503" s="6">
        <v>614774670</v>
      </c>
      <c r="G503" s="9"/>
      <c r="H503" s="9">
        <v>614774670</v>
      </c>
      <c r="I503" s="12">
        <v>602091</v>
      </c>
      <c r="J503" s="6">
        <v>615376761</v>
      </c>
      <c r="K503" s="22">
        <v>3.2399999999999998</v>
      </c>
      <c r="L503" s="10">
        <v>73.37</v>
      </c>
      <c r="M503" s="23"/>
      <c r="N503" s="12"/>
      <c r="O503" s="13">
        <v>225901486</v>
      </c>
      <c r="P503" s="6">
        <f t="shared" si="23"/>
        <v>841278247</v>
      </c>
      <c r="Q503" s="7">
        <v>3289957.82</v>
      </c>
      <c r="R503" s="7">
        <v>0</v>
      </c>
      <c r="S503" s="14">
        <v>-12837.32</v>
      </c>
      <c r="T503" s="14">
        <f t="shared" si="24"/>
        <v>3277120.5</v>
      </c>
      <c r="U503" s="3"/>
      <c r="V503" s="24">
        <v>3277120.5</v>
      </c>
      <c r="W503" s="15">
        <v>238261.05</v>
      </c>
      <c r="X503" s="15">
        <v>87743.04</v>
      </c>
      <c r="Y503" s="25">
        <v>28593.33</v>
      </c>
      <c r="Z503" s="16"/>
      <c r="AA503" s="16">
        <v>11031750.29</v>
      </c>
      <c r="AB503" s="16"/>
      <c r="AC503" s="16">
        <v>5212143</v>
      </c>
      <c r="AD503" s="16">
        <v>61537</v>
      </c>
      <c r="AE503" s="16"/>
      <c r="AF503" s="26">
        <v>19937148.21</v>
      </c>
      <c r="AG503" s="4">
        <v>9331100</v>
      </c>
      <c r="AH503" s="4"/>
      <c r="AI503" s="4">
        <v>32431300</v>
      </c>
      <c r="AJ503" s="4">
        <v>14597500</v>
      </c>
      <c r="AK503" s="4">
        <v>18400</v>
      </c>
      <c r="AL503" s="4">
        <v>4160700</v>
      </c>
      <c r="AM503" s="5">
        <v>60539000</v>
      </c>
      <c r="AN503" s="17">
        <v>1125000</v>
      </c>
      <c r="AO503" s="17">
        <v>863140.16</v>
      </c>
      <c r="AP503" s="17">
        <v>210000</v>
      </c>
      <c r="AQ503" s="27">
        <v>2198140.16</v>
      </c>
      <c r="AR503" s="4">
        <v>11250</v>
      </c>
      <c r="AS503" s="4">
        <v>48000</v>
      </c>
      <c r="AT503" s="4"/>
      <c r="AU503" s="4"/>
      <c r="AV503" s="4"/>
      <c r="AW503" s="4"/>
      <c r="AX503" s="4"/>
      <c r="AY503" s="4"/>
      <c r="AZ503" s="4"/>
      <c r="BA503" s="4"/>
      <c r="BB503" s="4"/>
      <c r="BC503" s="4"/>
      <c r="BD503" s="4"/>
      <c r="BE503" s="4"/>
      <c r="BF503" s="4"/>
      <c r="BG503" s="4"/>
      <c r="BH503" s="4"/>
      <c r="BI503" s="4"/>
      <c r="BJ503" s="4">
        <v>0</v>
      </c>
      <c r="BK503" s="4"/>
      <c r="BL503" s="17"/>
      <c r="BM503" s="4"/>
      <c r="BN503" s="3"/>
      <c r="BO503" s="3"/>
      <c r="BP503" s="18">
        <v>0.533</v>
      </c>
      <c r="BQ503" s="18">
        <v>0.039</v>
      </c>
      <c r="BR503" s="18">
        <v>0.015</v>
      </c>
      <c r="BS503" s="18">
        <v>0.005</v>
      </c>
      <c r="BT503" s="18">
        <v>0</v>
      </c>
      <c r="BU503" s="18">
        <v>1.793</v>
      </c>
      <c r="BV503" s="18">
        <v>0</v>
      </c>
      <c r="BW503" s="18">
        <v>0.846</v>
      </c>
      <c r="BX503" s="18">
        <v>0.009000000000000001</v>
      </c>
      <c r="BY503" s="18">
        <v>0</v>
      </c>
      <c r="BZ503" s="18">
        <v>3.2399999999999998</v>
      </c>
      <c r="CA503" s="19">
        <v>73.37</v>
      </c>
      <c r="CB503" s="18">
        <v>2.369863749727978</v>
      </c>
      <c r="CC503" s="3"/>
      <c r="CD503" s="11"/>
      <c r="CE503" s="8"/>
    </row>
    <row r="504" spans="1:83" ht="17.25" customHeight="1">
      <c r="A504" s="20" t="s">
        <v>1031</v>
      </c>
      <c r="B504" s="20" t="s">
        <v>1032</v>
      </c>
      <c r="C504" s="20" t="s">
        <v>1028</v>
      </c>
      <c r="D504" s="21">
        <v>55829550</v>
      </c>
      <c r="E504" s="21">
        <v>89276800</v>
      </c>
      <c r="F504" s="6">
        <v>145106350</v>
      </c>
      <c r="G504" s="9"/>
      <c r="H504" s="9">
        <v>145106350</v>
      </c>
      <c r="I504" s="12">
        <v>225527</v>
      </c>
      <c r="J504" s="6">
        <v>145331877</v>
      </c>
      <c r="K504" s="22">
        <v>1.8419999999999999</v>
      </c>
      <c r="L504" s="10">
        <v>102.34</v>
      </c>
      <c r="M504" s="23"/>
      <c r="N504" s="12"/>
      <c r="O504" s="13">
        <v>-1514619</v>
      </c>
      <c r="P504" s="6">
        <f t="shared" si="23"/>
        <v>143817258</v>
      </c>
      <c r="Q504" s="7">
        <v>562421.19</v>
      </c>
      <c r="R504" s="7">
        <v>0</v>
      </c>
      <c r="S504" s="14">
        <v>-1716.32</v>
      </c>
      <c r="T504" s="14">
        <f t="shared" si="24"/>
        <v>560704.87</v>
      </c>
      <c r="U504" s="3"/>
      <c r="V504" s="24">
        <v>560704.87</v>
      </c>
      <c r="W504" s="15">
        <v>40776.1</v>
      </c>
      <c r="X504" s="15">
        <v>15013.86</v>
      </c>
      <c r="Y504" s="25">
        <v>4922.71</v>
      </c>
      <c r="Z504" s="16">
        <v>1172115.5</v>
      </c>
      <c r="AA504" s="16">
        <v>883199.55</v>
      </c>
      <c r="AB504" s="16"/>
      <c r="AC504" s="16"/>
      <c r="AD504" s="16"/>
      <c r="AE504" s="16"/>
      <c r="AF504" s="26">
        <v>2676732.59</v>
      </c>
      <c r="AG504" s="4">
        <v>1106076</v>
      </c>
      <c r="AH504" s="4"/>
      <c r="AI504" s="4">
        <v>3293226</v>
      </c>
      <c r="AJ504" s="4">
        <v>2768807</v>
      </c>
      <c r="AK504" s="4"/>
      <c r="AL504" s="4">
        <v>708300</v>
      </c>
      <c r="AM504" s="5">
        <v>7876409</v>
      </c>
      <c r="AN504" s="17">
        <v>322930.09</v>
      </c>
      <c r="AO504" s="17">
        <v>714771.28</v>
      </c>
      <c r="AP504" s="17">
        <v>17000</v>
      </c>
      <c r="AQ504" s="27">
        <v>1054701.37</v>
      </c>
      <c r="AR504" s="4">
        <v>2000</v>
      </c>
      <c r="AS504" s="4">
        <v>8750</v>
      </c>
      <c r="AT504" s="4"/>
      <c r="AU504" s="4"/>
      <c r="AV504" s="4"/>
      <c r="AW504" s="4"/>
      <c r="AX504" s="4"/>
      <c r="AY504" s="4"/>
      <c r="AZ504" s="4"/>
      <c r="BA504" s="4"/>
      <c r="BB504" s="4"/>
      <c r="BC504" s="4"/>
      <c r="BD504" s="4"/>
      <c r="BE504" s="4"/>
      <c r="BF504" s="4"/>
      <c r="BG504" s="4"/>
      <c r="BH504" s="4"/>
      <c r="BI504" s="4"/>
      <c r="BJ504" s="4">
        <v>0</v>
      </c>
      <c r="BK504" s="4"/>
      <c r="BL504" s="17"/>
      <c r="BM504" s="4"/>
      <c r="BN504" s="3"/>
      <c r="BO504" s="3"/>
      <c r="BP504" s="18">
        <v>0.386</v>
      </c>
      <c r="BQ504" s="18">
        <v>0.029</v>
      </c>
      <c r="BR504" s="18">
        <v>0.011</v>
      </c>
      <c r="BS504" s="18">
        <v>0.003</v>
      </c>
      <c r="BT504" s="18">
        <v>0.806</v>
      </c>
      <c r="BU504" s="18">
        <v>0.607</v>
      </c>
      <c r="BV504" s="18">
        <v>0</v>
      </c>
      <c r="BW504" s="18">
        <v>0</v>
      </c>
      <c r="BX504" s="18">
        <v>0</v>
      </c>
      <c r="BY504" s="18">
        <v>0</v>
      </c>
      <c r="BZ504" s="18">
        <v>1.8419999999999999</v>
      </c>
      <c r="CA504" s="19">
        <v>102.34</v>
      </c>
      <c r="CB504" s="18">
        <v>1.8612040218427748</v>
      </c>
      <c r="CC504" s="3"/>
      <c r="CD504" s="11"/>
      <c r="CE504" s="8"/>
    </row>
    <row r="505" spans="1:83" ht="17.25" customHeight="1">
      <c r="A505" s="20" t="s">
        <v>1033</v>
      </c>
      <c r="B505" s="20" t="s">
        <v>1034</v>
      </c>
      <c r="C505" s="20" t="s">
        <v>1028</v>
      </c>
      <c r="D505" s="21">
        <v>467671000</v>
      </c>
      <c r="E505" s="21">
        <v>635274700</v>
      </c>
      <c r="F505" s="6">
        <v>1102945700</v>
      </c>
      <c r="G505" s="9"/>
      <c r="H505" s="9">
        <v>1102945700</v>
      </c>
      <c r="I505" s="12">
        <v>1360870</v>
      </c>
      <c r="J505" s="6">
        <v>1104306570</v>
      </c>
      <c r="K505" s="22">
        <v>2.6359999999999997</v>
      </c>
      <c r="L505" s="10">
        <v>97.54</v>
      </c>
      <c r="M505" s="23"/>
      <c r="N505" s="12"/>
      <c r="O505" s="13">
        <v>29115232</v>
      </c>
      <c r="P505" s="6">
        <f t="shared" si="23"/>
        <v>1133421802</v>
      </c>
      <c r="Q505" s="7">
        <v>4432433.54</v>
      </c>
      <c r="R505" s="7">
        <v>0</v>
      </c>
      <c r="S505" s="14">
        <v>-7505.94</v>
      </c>
      <c r="T505" s="14">
        <f t="shared" si="24"/>
        <v>4424927.6</v>
      </c>
      <c r="U505" s="3"/>
      <c r="V505" s="24">
        <v>4424927.6</v>
      </c>
      <c r="W505" s="15">
        <v>321784.45</v>
      </c>
      <c r="X505" s="15">
        <v>118482.28</v>
      </c>
      <c r="Y505" s="25">
        <v>38875.35</v>
      </c>
      <c r="Z505" s="16">
        <v>10847807</v>
      </c>
      <c r="AA505" s="16">
        <v>5652076.48</v>
      </c>
      <c r="AB505" s="16"/>
      <c r="AC505" s="16">
        <v>7592013</v>
      </c>
      <c r="AD505" s="16">
        <v>110430</v>
      </c>
      <c r="AE505" s="16"/>
      <c r="AF505" s="26">
        <v>29106396.16</v>
      </c>
      <c r="AG505" s="4">
        <v>11107500</v>
      </c>
      <c r="AH505" s="4"/>
      <c r="AI505" s="4">
        <v>45836600</v>
      </c>
      <c r="AJ505" s="4">
        <v>2817100</v>
      </c>
      <c r="AK505" s="4"/>
      <c r="AL505" s="4">
        <v>8073800</v>
      </c>
      <c r="AM505" s="5">
        <v>67835000</v>
      </c>
      <c r="AN505" s="17">
        <v>1200102</v>
      </c>
      <c r="AO505" s="17">
        <v>1261267</v>
      </c>
      <c r="AP505" s="17">
        <v>339350</v>
      </c>
      <c r="AQ505" s="27">
        <v>2800719</v>
      </c>
      <c r="AR505" s="4">
        <v>15000</v>
      </c>
      <c r="AS505" s="4">
        <v>70250</v>
      </c>
      <c r="AT505" s="4"/>
      <c r="AU505" s="4"/>
      <c r="AV505" s="4"/>
      <c r="AW505" s="4"/>
      <c r="AX505" s="4"/>
      <c r="AY505" s="4"/>
      <c r="AZ505" s="4"/>
      <c r="BA505" s="4"/>
      <c r="BB505" s="4"/>
      <c r="BC505" s="4"/>
      <c r="BD505" s="4"/>
      <c r="BE505" s="4"/>
      <c r="BF505" s="4"/>
      <c r="BG505" s="4"/>
      <c r="BH505" s="4"/>
      <c r="BI505" s="4"/>
      <c r="BJ505" s="4">
        <v>0</v>
      </c>
      <c r="BK505" s="4"/>
      <c r="BL505" s="17"/>
      <c r="BM505" s="4"/>
      <c r="BN505" s="3"/>
      <c r="BO505" s="3"/>
      <c r="BP505" s="18">
        <v>0.401</v>
      </c>
      <c r="BQ505" s="18">
        <v>0.030000000000000002</v>
      </c>
      <c r="BR505" s="18">
        <v>0.011</v>
      </c>
      <c r="BS505" s="18">
        <v>0.004</v>
      </c>
      <c r="BT505" s="18">
        <v>0.983</v>
      </c>
      <c r="BU505" s="18">
        <v>0.511</v>
      </c>
      <c r="BV505" s="18">
        <v>0</v>
      </c>
      <c r="BW505" s="18">
        <v>0.687</v>
      </c>
      <c r="BX505" s="18">
        <v>0.009000000000000001</v>
      </c>
      <c r="BY505" s="18">
        <v>0</v>
      </c>
      <c r="BZ505" s="18">
        <v>2.6359999999999997</v>
      </c>
      <c r="CA505" s="19">
        <v>97.54</v>
      </c>
      <c r="CB505" s="18">
        <v>2.5680109654357963</v>
      </c>
      <c r="CC505" s="3"/>
      <c r="CD505" s="11"/>
      <c r="CE505" s="8"/>
    </row>
    <row r="506" spans="1:83" ht="17.25" customHeight="1">
      <c r="A506" s="20" t="s">
        <v>1035</v>
      </c>
      <c r="B506" s="20" t="s">
        <v>1036</v>
      </c>
      <c r="C506" s="20" t="s">
        <v>1028</v>
      </c>
      <c r="D506" s="21">
        <v>475101500</v>
      </c>
      <c r="E506" s="21">
        <v>473205000</v>
      </c>
      <c r="F506" s="6">
        <v>948306500</v>
      </c>
      <c r="G506" s="9"/>
      <c r="H506" s="9">
        <v>948306500</v>
      </c>
      <c r="I506" s="12">
        <v>2337821</v>
      </c>
      <c r="J506" s="6">
        <v>950644321</v>
      </c>
      <c r="K506" s="22">
        <v>1.859</v>
      </c>
      <c r="L506" s="10">
        <v>107.7</v>
      </c>
      <c r="M506" s="23"/>
      <c r="N506" s="12"/>
      <c r="O506" s="13">
        <v>-64478324</v>
      </c>
      <c r="P506" s="6">
        <f t="shared" si="23"/>
        <v>886165997</v>
      </c>
      <c r="Q506" s="7">
        <v>3465498.79</v>
      </c>
      <c r="R506" s="7">
        <v>0</v>
      </c>
      <c r="S506" s="14">
        <v>-9700.92</v>
      </c>
      <c r="T506" s="14">
        <f t="shared" si="24"/>
        <v>3455797.87</v>
      </c>
      <c r="U506" s="3"/>
      <c r="V506" s="24">
        <v>3455797.87</v>
      </c>
      <c r="W506" s="15">
        <v>251296.29</v>
      </c>
      <c r="X506" s="15">
        <v>92529.42</v>
      </c>
      <c r="Y506" s="25">
        <v>30270.91</v>
      </c>
      <c r="Z506" s="16">
        <v>7024797.01</v>
      </c>
      <c r="AA506" s="16">
        <v>4767559.02</v>
      </c>
      <c r="AB506" s="16"/>
      <c r="AC506" s="16">
        <v>2041501</v>
      </c>
      <c r="AD506" s="16"/>
      <c r="AE506" s="16"/>
      <c r="AF506" s="26">
        <v>17663751.52</v>
      </c>
      <c r="AG506" s="4">
        <v>10204400</v>
      </c>
      <c r="AH506" s="4"/>
      <c r="AI506" s="4">
        <v>53923700</v>
      </c>
      <c r="AJ506" s="4">
        <v>6316900</v>
      </c>
      <c r="AK506" s="4">
        <v>488900</v>
      </c>
      <c r="AL506" s="4">
        <v>7862700</v>
      </c>
      <c r="AM506" s="5">
        <v>78796600</v>
      </c>
      <c r="AN506" s="17">
        <v>499000</v>
      </c>
      <c r="AO506" s="17">
        <v>739436.01</v>
      </c>
      <c r="AP506" s="17">
        <v>250000</v>
      </c>
      <c r="AQ506" s="27">
        <v>1488436.01</v>
      </c>
      <c r="AR506" s="4">
        <v>11000</v>
      </c>
      <c r="AS506" s="4">
        <v>70500</v>
      </c>
      <c r="AT506" s="4"/>
      <c r="AU506" s="4"/>
      <c r="AV506" s="4"/>
      <c r="AW506" s="4"/>
      <c r="AX506" s="4"/>
      <c r="AY506" s="4"/>
      <c r="AZ506" s="4"/>
      <c r="BA506" s="4"/>
      <c r="BB506" s="4"/>
      <c r="BC506" s="4"/>
      <c r="BD506" s="4"/>
      <c r="BE506" s="4"/>
      <c r="BF506" s="4"/>
      <c r="BG506" s="4"/>
      <c r="BH506" s="4"/>
      <c r="BI506" s="4"/>
      <c r="BJ506" s="4">
        <v>0</v>
      </c>
      <c r="BK506" s="4"/>
      <c r="BL506" s="17"/>
      <c r="BM506" s="4"/>
      <c r="BN506" s="3"/>
      <c r="BO506" s="3"/>
      <c r="BP506" s="18">
        <v>0.364</v>
      </c>
      <c r="BQ506" s="18">
        <v>0.027</v>
      </c>
      <c r="BR506" s="18">
        <v>0.01</v>
      </c>
      <c r="BS506" s="18">
        <v>0.004</v>
      </c>
      <c r="BT506" s="18">
        <v>0.739</v>
      </c>
      <c r="BU506" s="18">
        <v>0.501</v>
      </c>
      <c r="BV506" s="18">
        <v>0</v>
      </c>
      <c r="BW506" s="18">
        <v>0.214</v>
      </c>
      <c r="BX506" s="18">
        <v>0</v>
      </c>
      <c r="BY506" s="18">
        <v>0</v>
      </c>
      <c r="BZ506" s="18">
        <v>1.859</v>
      </c>
      <c r="CA506" s="19">
        <v>107.7</v>
      </c>
      <c r="CB506" s="18">
        <v>1.9932779614427025</v>
      </c>
      <c r="CC506" s="3"/>
      <c r="CD506" s="11"/>
      <c r="CE506" s="8"/>
    </row>
    <row r="507" spans="1:83" ht="17.25" customHeight="1">
      <c r="A507" s="20" t="s">
        <v>1037</v>
      </c>
      <c r="B507" s="20" t="s">
        <v>1038</v>
      </c>
      <c r="C507" s="20" t="s">
        <v>1028</v>
      </c>
      <c r="D507" s="21">
        <v>176602900</v>
      </c>
      <c r="E507" s="21">
        <v>295276700</v>
      </c>
      <c r="F507" s="6">
        <v>471879600</v>
      </c>
      <c r="G507" s="9"/>
      <c r="H507" s="9">
        <v>471879600</v>
      </c>
      <c r="I507" s="12">
        <v>2032665</v>
      </c>
      <c r="J507" s="6">
        <v>473912265</v>
      </c>
      <c r="K507" s="22">
        <v>2.6879999999999997</v>
      </c>
      <c r="L507" s="10">
        <v>95.44</v>
      </c>
      <c r="M507" s="23"/>
      <c r="N507" s="12"/>
      <c r="O507" s="13">
        <v>25470864</v>
      </c>
      <c r="P507" s="6">
        <f t="shared" si="23"/>
        <v>499383129</v>
      </c>
      <c r="Q507" s="7">
        <v>1952920.37</v>
      </c>
      <c r="R507" s="7">
        <v>0</v>
      </c>
      <c r="S507" s="14">
        <v>-4257.79</v>
      </c>
      <c r="T507" s="14">
        <f t="shared" si="24"/>
        <v>1948662.58</v>
      </c>
      <c r="U507" s="3"/>
      <c r="V507" s="24">
        <v>1948662.58</v>
      </c>
      <c r="W507" s="15">
        <v>141721.94</v>
      </c>
      <c r="X507" s="15">
        <v>52183.87</v>
      </c>
      <c r="Y507" s="25">
        <v>17143.87</v>
      </c>
      <c r="Z507" s="16">
        <v>4364933</v>
      </c>
      <c r="AA507" s="16">
        <v>1942087.71</v>
      </c>
      <c r="AB507" s="16"/>
      <c r="AC507" s="16">
        <v>4270628</v>
      </c>
      <c r="AD507" s="16"/>
      <c r="AE507" s="16"/>
      <c r="AF507" s="26">
        <v>12737360.969999999</v>
      </c>
      <c r="AG507" s="4">
        <v>21527300</v>
      </c>
      <c r="AH507" s="4">
        <v>1087500</v>
      </c>
      <c r="AI507" s="4">
        <v>15254200</v>
      </c>
      <c r="AJ507" s="4">
        <v>8583800</v>
      </c>
      <c r="AK507" s="4">
        <v>171700</v>
      </c>
      <c r="AL507" s="4">
        <v>11453900</v>
      </c>
      <c r="AM507" s="5">
        <v>58078400</v>
      </c>
      <c r="AN507" s="17">
        <v>48000</v>
      </c>
      <c r="AO507" s="17">
        <v>1208374</v>
      </c>
      <c r="AP507" s="17">
        <v>409000</v>
      </c>
      <c r="AQ507" s="27">
        <v>1665374</v>
      </c>
      <c r="AR507" s="4">
        <v>14000</v>
      </c>
      <c r="AS507" s="4">
        <v>41250</v>
      </c>
      <c r="AT507" s="4"/>
      <c r="AU507" s="4"/>
      <c r="AV507" s="4"/>
      <c r="AW507" s="4"/>
      <c r="AX507" s="4"/>
      <c r="AY507" s="4"/>
      <c r="AZ507" s="4"/>
      <c r="BA507" s="4"/>
      <c r="BB507" s="4"/>
      <c r="BC507" s="4"/>
      <c r="BD507" s="4"/>
      <c r="BE507" s="4"/>
      <c r="BF507" s="4"/>
      <c r="BG507" s="4"/>
      <c r="BH507" s="4"/>
      <c r="BI507" s="4"/>
      <c r="BJ507" s="4">
        <v>0</v>
      </c>
      <c r="BK507" s="4"/>
      <c r="BL507" s="17"/>
      <c r="BM507" s="4"/>
      <c r="BN507" s="3"/>
      <c r="BO507" s="3"/>
      <c r="BP507" s="18">
        <v>0.412</v>
      </c>
      <c r="BQ507" s="18">
        <v>0.03</v>
      </c>
      <c r="BR507" s="18">
        <v>0.012</v>
      </c>
      <c r="BS507" s="18">
        <v>0.003</v>
      </c>
      <c r="BT507" s="18">
        <v>0.921</v>
      </c>
      <c r="BU507" s="18">
        <v>0.409</v>
      </c>
      <c r="BV507" s="18">
        <v>0</v>
      </c>
      <c r="BW507" s="18">
        <v>0.901</v>
      </c>
      <c r="BX507" s="18">
        <v>0</v>
      </c>
      <c r="BY507" s="18">
        <v>0</v>
      </c>
      <c r="BZ507" s="18">
        <v>2.6879999999999997</v>
      </c>
      <c r="CA507" s="19">
        <v>95.44</v>
      </c>
      <c r="CB507" s="18">
        <v>2.550618999786034</v>
      </c>
      <c r="CC507" s="3"/>
      <c r="CD507" s="11"/>
      <c r="CE507" s="8"/>
    </row>
    <row r="508" spans="1:83" ht="17.25" customHeight="1">
      <c r="A508" s="20" t="s">
        <v>1039</v>
      </c>
      <c r="B508" s="20" t="s">
        <v>1040</v>
      </c>
      <c r="C508" s="20" t="s">
        <v>1028</v>
      </c>
      <c r="D508" s="21">
        <v>217195300</v>
      </c>
      <c r="E508" s="21">
        <v>338091540</v>
      </c>
      <c r="F508" s="6">
        <v>555286840</v>
      </c>
      <c r="G508" s="9"/>
      <c r="H508" s="9">
        <v>555286840</v>
      </c>
      <c r="I508" s="12">
        <v>274641</v>
      </c>
      <c r="J508" s="6">
        <v>555561481</v>
      </c>
      <c r="K508" s="22">
        <v>1.9949999999999999</v>
      </c>
      <c r="L508" s="10">
        <v>112.58</v>
      </c>
      <c r="M508" s="23"/>
      <c r="N508" s="12"/>
      <c r="O508" s="13">
        <v>-60304777</v>
      </c>
      <c r="P508" s="6">
        <f t="shared" si="23"/>
        <v>495256704</v>
      </c>
      <c r="Q508" s="7">
        <v>1936783.31</v>
      </c>
      <c r="R508" s="7">
        <v>0</v>
      </c>
      <c r="S508" s="14">
        <v>-9111.07</v>
      </c>
      <c r="T508" s="14">
        <f t="shared" si="24"/>
        <v>1927672.24</v>
      </c>
      <c r="U508" s="3"/>
      <c r="V508" s="24">
        <v>1927672.24</v>
      </c>
      <c r="W508" s="15">
        <v>140164.22</v>
      </c>
      <c r="X508" s="15">
        <v>51603.63</v>
      </c>
      <c r="Y508" s="25">
        <v>16869.96</v>
      </c>
      <c r="Z508" s="16">
        <v>4342654</v>
      </c>
      <c r="AA508" s="16">
        <v>3019815.66</v>
      </c>
      <c r="AB508" s="16"/>
      <c r="AC508" s="16">
        <v>1552360</v>
      </c>
      <c r="AD508" s="16">
        <v>27788</v>
      </c>
      <c r="AE508" s="16"/>
      <c r="AF508" s="26">
        <v>11078927.71</v>
      </c>
      <c r="AG508" s="4">
        <v>3845200</v>
      </c>
      <c r="AH508" s="4">
        <v>252300</v>
      </c>
      <c r="AI508" s="4">
        <v>17467000</v>
      </c>
      <c r="AJ508" s="4">
        <v>1288500</v>
      </c>
      <c r="AK508" s="4">
        <v>8000</v>
      </c>
      <c r="AL508" s="4">
        <v>3038300</v>
      </c>
      <c r="AM508" s="5">
        <v>25899300</v>
      </c>
      <c r="AN508" s="17">
        <v>610250.95</v>
      </c>
      <c r="AO508" s="17">
        <v>294334.05</v>
      </c>
      <c r="AP508" s="17">
        <v>128176</v>
      </c>
      <c r="AQ508" s="27">
        <v>1032761</v>
      </c>
      <c r="AR508" s="4">
        <v>4750</v>
      </c>
      <c r="AS508" s="4">
        <v>26000</v>
      </c>
      <c r="AT508" s="4"/>
      <c r="AU508" s="4"/>
      <c r="AV508" s="4"/>
      <c r="AW508" s="4"/>
      <c r="AX508" s="4"/>
      <c r="AY508" s="4"/>
      <c r="AZ508" s="4"/>
      <c r="BA508" s="4"/>
      <c r="BB508" s="4"/>
      <c r="BC508" s="4"/>
      <c r="BD508" s="4"/>
      <c r="BE508" s="4"/>
      <c r="BF508" s="4"/>
      <c r="BG508" s="4"/>
      <c r="BH508" s="4"/>
      <c r="BI508" s="4"/>
      <c r="BJ508" s="4">
        <v>0</v>
      </c>
      <c r="BK508" s="4"/>
      <c r="BL508" s="17"/>
      <c r="BM508" s="4"/>
      <c r="BN508" s="3"/>
      <c r="BO508" s="3"/>
      <c r="BP508" s="18">
        <v>0.347</v>
      </c>
      <c r="BQ508" s="18">
        <v>0.026000000000000002</v>
      </c>
      <c r="BR508" s="18">
        <v>0.009999999999999998</v>
      </c>
      <c r="BS508" s="18">
        <v>0.004</v>
      </c>
      <c r="BT508" s="18">
        <v>0.781</v>
      </c>
      <c r="BU508" s="18">
        <v>0.543</v>
      </c>
      <c r="BV508" s="18">
        <v>0</v>
      </c>
      <c r="BW508" s="18">
        <v>0.279</v>
      </c>
      <c r="BX508" s="18">
        <v>0.005</v>
      </c>
      <c r="BY508" s="18">
        <v>0</v>
      </c>
      <c r="BZ508" s="18">
        <v>1.9949999999999999</v>
      </c>
      <c r="CA508" s="19">
        <v>112.58</v>
      </c>
      <c r="CB508" s="18">
        <v>2.2370071158087748</v>
      </c>
      <c r="CC508" s="3"/>
      <c r="CD508" s="11"/>
      <c r="CE508" s="8"/>
    </row>
    <row r="509" spans="1:83" ht="17.25" customHeight="1">
      <c r="A509" s="20" t="s">
        <v>1041</v>
      </c>
      <c r="B509" s="20" t="s">
        <v>1042</v>
      </c>
      <c r="C509" s="20" t="s">
        <v>1028</v>
      </c>
      <c r="D509" s="21">
        <v>214900300</v>
      </c>
      <c r="E509" s="21">
        <v>340164400</v>
      </c>
      <c r="F509" s="6">
        <v>555064700</v>
      </c>
      <c r="G509" s="9"/>
      <c r="H509" s="9">
        <v>555064700</v>
      </c>
      <c r="I509" s="12">
        <v>633063</v>
      </c>
      <c r="J509" s="6">
        <v>555697763</v>
      </c>
      <c r="K509" s="22">
        <v>2.335</v>
      </c>
      <c r="L509" s="10">
        <v>102.27</v>
      </c>
      <c r="M509" s="23"/>
      <c r="N509" s="12"/>
      <c r="O509" s="13">
        <v>-11195389</v>
      </c>
      <c r="P509" s="6">
        <f t="shared" si="23"/>
        <v>544502374</v>
      </c>
      <c r="Q509" s="7">
        <v>2129366.65</v>
      </c>
      <c r="R509" s="7">
        <v>0</v>
      </c>
      <c r="S509" s="14">
        <v>-5162.44</v>
      </c>
      <c r="T509" s="14">
        <f t="shared" si="24"/>
        <v>2124204.21</v>
      </c>
      <c r="U509" s="3"/>
      <c r="V509" s="24">
        <v>2124204.21</v>
      </c>
      <c r="W509" s="15">
        <v>154472.78</v>
      </c>
      <c r="X509" s="15">
        <v>56875.23</v>
      </c>
      <c r="Y509" s="25">
        <v>18672.45</v>
      </c>
      <c r="Z509" s="16">
        <v>8043987.5</v>
      </c>
      <c r="AA509" s="16"/>
      <c r="AB509" s="16"/>
      <c r="AC509" s="16">
        <v>2407254</v>
      </c>
      <c r="AD509" s="16">
        <v>166710</v>
      </c>
      <c r="AE509" s="16"/>
      <c r="AF509" s="26">
        <v>12972176.17</v>
      </c>
      <c r="AG509" s="4">
        <v>5120600</v>
      </c>
      <c r="AH509" s="4">
        <v>475600</v>
      </c>
      <c r="AI509" s="4">
        <v>10678300</v>
      </c>
      <c r="AJ509" s="4">
        <v>22210300</v>
      </c>
      <c r="AK509" s="4">
        <v>721100</v>
      </c>
      <c r="AL509" s="4">
        <v>5218100</v>
      </c>
      <c r="AM509" s="5">
        <v>44424000</v>
      </c>
      <c r="AN509" s="17">
        <v>360000</v>
      </c>
      <c r="AO509" s="17">
        <v>522657.94</v>
      </c>
      <c r="AP509" s="17">
        <v>100000</v>
      </c>
      <c r="AQ509" s="27">
        <v>982657.94</v>
      </c>
      <c r="AR509" s="4">
        <v>3750</v>
      </c>
      <c r="AS509" s="4">
        <v>24500</v>
      </c>
      <c r="AT509" s="4"/>
      <c r="AU509" s="4"/>
      <c r="AV509" s="4"/>
      <c r="AW509" s="4"/>
      <c r="AX509" s="4"/>
      <c r="AY509" s="4"/>
      <c r="AZ509" s="4"/>
      <c r="BA509" s="4"/>
      <c r="BB509" s="4"/>
      <c r="BC509" s="4"/>
      <c r="BD509" s="4"/>
      <c r="BE509" s="4"/>
      <c r="BF509" s="4"/>
      <c r="BG509" s="4"/>
      <c r="BH509" s="4"/>
      <c r="BI509" s="4"/>
      <c r="BJ509" s="4">
        <v>0</v>
      </c>
      <c r="BK509" s="4"/>
      <c r="BL509" s="17"/>
      <c r="BM509" s="4"/>
      <c r="BN509" s="3"/>
      <c r="BO509" s="3"/>
      <c r="BP509" s="18">
        <v>0.383</v>
      </c>
      <c r="BQ509" s="18">
        <v>0.028</v>
      </c>
      <c r="BR509" s="18">
        <v>0.011</v>
      </c>
      <c r="BS509" s="18">
        <v>0.003</v>
      </c>
      <c r="BT509" s="18">
        <v>1.447</v>
      </c>
      <c r="BU509" s="18">
        <v>0</v>
      </c>
      <c r="BV509" s="18">
        <v>0</v>
      </c>
      <c r="BW509" s="18">
        <v>0.433</v>
      </c>
      <c r="BX509" s="18">
        <v>0.03</v>
      </c>
      <c r="BY509" s="18">
        <v>0</v>
      </c>
      <c r="BZ509" s="18">
        <v>2.335</v>
      </c>
      <c r="CA509" s="19">
        <v>102.27</v>
      </c>
      <c r="CB509" s="18">
        <v>2.38239111332139</v>
      </c>
      <c r="CC509" s="3"/>
      <c r="CD509" s="11"/>
      <c r="CE509" s="8"/>
    </row>
    <row r="510" spans="1:83" ht="17.25" customHeight="1">
      <c r="A510" s="20" t="s">
        <v>1043</v>
      </c>
      <c r="B510" s="20" t="s">
        <v>1044</v>
      </c>
      <c r="C510" s="20" t="s">
        <v>1028</v>
      </c>
      <c r="D510" s="21">
        <v>57537150</v>
      </c>
      <c r="E510" s="21">
        <v>149737200</v>
      </c>
      <c r="F510" s="6">
        <v>207274350</v>
      </c>
      <c r="G510" s="9"/>
      <c r="H510" s="9">
        <v>207274350</v>
      </c>
      <c r="I510" s="12">
        <v>351612</v>
      </c>
      <c r="J510" s="6">
        <v>207625962</v>
      </c>
      <c r="K510" s="22">
        <v>4.171</v>
      </c>
      <c r="L510" s="10">
        <v>61.65</v>
      </c>
      <c r="M510" s="23"/>
      <c r="N510" s="12"/>
      <c r="O510" s="13">
        <v>130551503</v>
      </c>
      <c r="P510" s="6">
        <f t="shared" si="23"/>
        <v>338177465</v>
      </c>
      <c r="Q510" s="7">
        <v>1322498.95</v>
      </c>
      <c r="R510" s="7">
        <v>0</v>
      </c>
      <c r="S510" s="14">
        <v>-3292.47</v>
      </c>
      <c r="T510" s="14">
        <f t="shared" si="24"/>
        <v>1319206.48</v>
      </c>
      <c r="U510" s="3"/>
      <c r="V510" s="24">
        <v>1319206.48</v>
      </c>
      <c r="W510" s="15">
        <v>95938.33</v>
      </c>
      <c r="X510" s="15">
        <v>35327.81</v>
      </c>
      <c r="Y510" s="25">
        <v>11600.73</v>
      </c>
      <c r="Z510" s="16">
        <v>3834796</v>
      </c>
      <c r="AA510" s="16">
        <v>1440032.96</v>
      </c>
      <c r="AB510" s="16"/>
      <c r="AC510" s="16">
        <v>1915543</v>
      </c>
      <c r="AD510" s="16">
        <v>6230</v>
      </c>
      <c r="AE510" s="16"/>
      <c r="AF510" s="26">
        <v>8658675.309999999</v>
      </c>
      <c r="AG510" s="4">
        <v>400000</v>
      </c>
      <c r="AH510" s="4"/>
      <c r="AI510" s="4">
        <v>3140900</v>
      </c>
      <c r="AJ510" s="4">
        <v>546000</v>
      </c>
      <c r="AK510" s="4"/>
      <c r="AL510" s="4">
        <v>790800</v>
      </c>
      <c r="AM510" s="5">
        <v>4877700</v>
      </c>
      <c r="AN510" s="17">
        <v>250000</v>
      </c>
      <c r="AO510" s="17">
        <v>494878</v>
      </c>
      <c r="AP510" s="17">
        <v>200000</v>
      </c>
      <c r="AQ510" s="27">
        <v>944878</v>
      </c>
      <c r="AR510" s="4">
        <v>11000</v>
      </c>
      <c r="AS510" s="4">
        <v>30000</v>
      </c>
      <c r="AT510" s="4"/>
      <c r="AU510" s="4"/>
      <c r="AV510" s="4"/>
      <c r="AW510" s="4"/>
      <c r="AX510" s="4"/>
      <c r="AY510" s="4"/>
      <c r="AZ510" s="4"/>
      <c r="BA510" s="4"/>
      <c r="BB510" s="4"/>
      <c r="BC510" s="4"/>
      <c r="BD510" s="4"/>
      <c r="BE510" s="4"/>
      <c r="BF510" s="4"/>
      <c r="BG510" s="4"/>
      <c r="BH510" s="4"/>
      <c r="BI510" s="4"/>
      <c r="BJ510" s="4">
        <v>0</v>
      </c>
      <c r="BK510" s="4"/>
      <c r="BL510" s="17"/>
      <c r="BM510" s="4"/>
      <c r="BN510" s="3"/>
      <c r="BO510" s="3"/>
      <c r="BP510" s="18">
        <v>0.636</v>
      </c>
      <c r="BQ510" s="18">
        <v>0.047</v>
      </c>
      <c r="BR510" s="18">
        <v>0.018000000000000002</v>
      </c>
      <c r="BS510" s="18">
        <v>0.006</v>
      </c>
      <c r="BT510" s="18">
        <v>1.846</v>
      </c>
      <c r="BU510" s="18">
        <v>0.693</v>
      </c>
      <c r="BV510" s="18">
        <v>0</v>
      </c>
      <c r="BW510" s="18">
        <v>0.922</v>
      </c>
      <c r="BX510" s="18">
        <v>0.003</v>
      </c>
      <c r="BY510" s="18">
        <v>0</v>
      </c>
      <c r="BZ510" s="18">
        <v>4.171</v>
      </c>
      <c r="CA510" s="19">
        <v>61.65</v>
      </c>
      <c r="CB510" s="18">
        <v>2.5603939369525994</v>
      </c>
      <c r="CC510" s="3"/>
      <c r="CD510" s="11"/>
      <c r="CE510" s="8"/>
    </row>
    <row r="511" spans="1:83" ht="17.25" customHeight="1">
      <c r="A511" s="20" t="s">
        <v>1045</v>
      </c>
      <c r="B511" s="20" t="s">
        <v>1046</v>
      </c>
      <c r="C511" s="20" t="s">
        <v>1028</v>
      </c>
      <c r="D511" s="21">
        <v>116638000</v>
      </c>
      <c r="E511" s="21">
        <v>273157700</v>
      </c>
      <c r="F511" s="6">
        <v>389795700</v>
      </c>
      <c r="G511" s="9"/>
      <c r="H511" s="9">
        <v>389795700</v>
      </c>
      <c r="I511" s="12">
        <v>484513</v>
      </c>
      <c r="J511" s="6">
        <v>390280213</v>
      </c>
      <c r="K511" s="22">
        <v>3.9019999999999997</v>
      </c>
      <c r="L511" s="10">
        <v>52.3</v>
      </c>
      <c r="M511" s="23"/>
      <c r="N511" s="12"/>
      <c r="O511" s="13">
        <v>357866323</v>
      </c>
      <c r="P511" s="6">
        <f t="shared" si="23"/>
        <v>748146536</v>
      </c>
      <c r="Q511" s="7">
        <v>2925750.85</v>
      </c>
      <c r="R511" s="7">
        <v>0</v>
      </c>
      <c r="S511" s="14">
        <v>-2474.54</v>
      </c>
      <c r="T511" s="14">
        <f t="shared" si="24"/>
        <v>2923276.31</v>
      </c>
      <c r="U511" s="3"/>
      <c r="V511" s="24">
        <v>2923276.31</v>
      </c>
      <c r="W511" s="15">
        <v>212603.34</v>
      </c>
      <c r="X511" s="15">
        <v>78289.04</v>
      </c>
      <c r="Y511" s="25">
        <v>25750.87</v>
      </c>
      <c r="Z511" s="16">
        <v>4852046</v>
      </c>
      <c r="AA511" s="16">
        <v>4779311.86</v>
      </c>
      <c r="AB511" s="16"/>
      <c r="AC511" s="16">
        <v>2317241</v>
      </c>
      <c r="AD511" s="16">
        <v>39028</v>
      </c>
      <c r="AE511" s="16"/>
      <c r="AF511" s="26">
        <v>15227546.420000002</v>
      </c>
      <c r="AG511" s="4">
        <v>21290200</v>
      </c>
      <c r="AH511" s="4"/>
      <c r="AI511" s="4">
        <v>23817350</v>
      </c>
      <c r="AJ511" s="4">
        <v>5327200</v>
      </c>
      <c r="AK511" s="4"/>
      <c r="AL511" s="4">
        <v>579200</v>
      </c>
      <c r="AM511" s="5">
        <v>51013950</v>
      </c>
      <c r="AN511" s="17">
        <v>354000</v>
      </c>
      <c r="AO511" s="17">
        <v>660670.64</v>
      </c>
      <c r="AP511" s="17">
        <v>185000</v>
      </c>
      <c r="AQ511" s="27">
        <v>1199670.6400000001</v>
      </c>
      <c r="AR511" s="4">
        <v>14500</v>
      </c>
      <c r="AS511" s="4">
        <v>69250</v>
      </c>
      <c r="AT511" s="4"/>
      <c r="AU511" s="4"/>
      <c r="AV511" s="4"/>
      <c r="AW511" s="4"/>
      <c r="AX511" s="4"/>
      <c r="AY511" s="4"/>
      <c r="AZ511" s="4"/>
      <c r="BA511" s="4"/>
      <c r="BB511" s="4"/>
      <c r="BC511" s="4"/>
      <c r="BD511" s="4"/>
      <c r="BE511" s="4"/>
      <c r="BF511" s="4"/>
      <c r="BG511" s="4"/>
      <c r="BH511" s="4"/>
      <c r="BI511" s="4"/>
      <c r="BJ511" s="4">
        <v>0</v>
      </c>
      <c r="BK511" s="4"/>
      <c r="BL511" s="17"/>
      <c r="BM511" s="4"/>
      <c r="BN511" s="3"/>
      <c r="BO511" s="3"/>
      <c r="BP511" s="18">
        <v>0.75</v>
      </c>
      <c r="BQ511" s="18">
        <v>0.055</v>
      </c>
      <c r="BR511" s="18">
        <v>0.021</v>
      </c>
      <c r="BS511" s="18">
        <v>0.007</v>
      </c>
      <c r="BT511" s="18">
        <v>1.243</v>
      </c>
      <c r="BU511" s="18">
        <v>1.2240000000000002</v>
      </c>
      <c r="BV511" s="18">
        <v>0</v>
      </c>
      <c r="BW511" s="18">
        <v>0.593</v>
      </c>
      <c r="BX511" s="18">
        <v>0.009000000000000001</v>
      </c>
      <c r="BY511" s="18">
        <v>0</v>
      </c>
      <c r="BZ511" s="18">
        <v>3.9019999999999997</v>
      </c>
      <c r="CA511" s="19">
        <v>52.3</v>
      </c>
      <c r="CB511" s="18">
        <v>2.035369501463548</v>
      </c>
      <c r="CC511" s="3"/>
      <c r="CD511" s="11"/>
      <c r="CE511" s="8"/>
    </row>
    <row r="512" spans="1:83" ht="17.25" customHeight="1">
      <c r="A512" s="20" t="s">
        <v>1047</v>
      </c>
      <c r="B512" s="20" t="s">
        <v>1048</v>
      </c>
      <c r="C512" s="20" t="s">
        <v>1028</v>
      </c>
      <c r="D512" s="21">
        <v>411734800</v>
      </c>
      <c r="E512" s="21">
        <v>737653500</v>
      </c>
      <c r="F512" s="6">
        <v>1149388300</v>
      </c>
      <c r="G512" s="9"/>
      <c r="H512" s="9">
        <v>1149388300</v>
      </c>
      <c r="I512" s="12">
        <v>2165303</v>
      </c>
      <c r="J512" s="6">
        <v>1151553603</v>
      </c>
      <c r="K512" s="22">
        <v>2.226</v>
      </c>
      <c r="L512" s="10">
        <v>94.25</v>
      </c>
      <c r="M512" s="23"/>
      <c r="N512" s="12"/>
      <c r="O512" s="13">
        <v>72414635</v>
      </c>
      <c r="P512" s="6">
        <f t="shared" si="23"/>
        <v>1223968238</v>
      </c>
      <c r="Q512" s="7">
        <v>4786530.36</v>
      </c>
      <c r="R512" s="7">
        <v>0</v>
      </c>
      <c r="S512" s="14">
        <v>-5634.73</v>
      </c>
      <c r="T512" s="14">
        <f t="shared" si="24"/>
        <v>4780895.63</v>
      </c>
      <c r="U512" s="3"/>
      <c r="V512" s="24">
        <v>4780895.63</v>
      </c>
      <c r="W512" s="15">
        <v>347702.73</v>
      </c>
      <c r="X512" s="15">
        <v>128037.81</v>
      </c>
      <c r="Y512" s="25">
        <v>42092.37</v>
      </c>
      <c r="Z512" s="16">
        <v>9384563.49</v>
      </c>
      <c r="AA512" s="16">
        <v>4486680.04</v>
      </c>
      <c r="AB512" s="16"/>
      <c r="AC512" s="16">
        <v>6454611.4</v>
      </c>
      <c r="AD512" s="16"/>
      <c r="AE512" s="16"/>
      <c r="AF512" s="26">
        <v>25624583.47</v>
      </c>
      <c r="AG512" s="4">
        <v>36211900</v>
      </c>
      <c r="AH512" s="4"/>
      <c r="AI512" s="4">
        <v>63047000</v>
      </c>
      <c r="AJ512" s="4">
        <v>16615800</v>
      </c>
      <c r="AK512" s="4">
        <v>1197500</v>
      </c>
      <c r="AL512" s="4">
        <v>5464800</v>
      </c>
      <c r="AM512" s="5">
        <v>122537000</v>
      </c>
      <c r="AN512" s="17">
        <v>977279</v>
      </c>
      <c r="AO512" s="17">
        <v>2109755.15</v>
      </c>
      <c r="AP512" s="17">
        <v>370000</v>
      </c>
      <c r="AQ512" s="27">
        <v>3457034.15</v>
      </c>
      <c r="AR512" s="4">
        <v>15250</v>
      </c>
      <c r="AS512" s="4">
        <v>69250</v>
      </c>
      <c r="AT512" s="4"/>
      <c r="AU512" s="4"/>
      <c r="AV512" s="4"/>
      <c r="AW512" s="4"/>
      <c r="AX512" s="4"/>
      <c r="AY512" s="4"/>
      <c r="AZ512" s="4"/>
      <c r="BA512" s="4"/>
      <c r="BB512" s="4"/>
      <c r="BC512" s="4"/>
      <c r="BD512" s="4"/>
      <c r="BE512" s="4"/>
      <c r="BF512" s="4"/>
      <c r="BG512" s="4"/>
      <c r="BH512" s="4"/>
      <c r="BI512" s="4"/>
      <c r="BJ512" s="4">
        <v>0</v>
      </c>
      <c r="BK512" s="4"/>
      <c r="BL512" s="17"/>
      <c r="BM512" s="4"/>
      <c r="BN512" s="3"/>
      <c r="BO512" s="3"/>
      <c r="BP512" s="18">
        <v>0.416</v>
      </c>
      <c r="BQ512" s="18">
        <v>0.031</v>
      </c>
      <c r="BR512" s="18">
        <v>0.012</v>
      </c>
      <c r="BS512" s="18">
        <v>0.004</v>
      </c>
      <c r="BT512" s="18">
        <v>0.814</v>
      </c>
      <c r="BU512" s="18">
        <v>0.389</v>
      </c>
      <c r="BV512" s="18">
        <v>0</v>
      </c>
      <c r="BW512" s="18">
        <v>0.56</v>
      </c>
      <c r="BX512" s="18">
        <v>0</v>
      </c>
      <c r="BY512" s="18">
        <v>0</v>
      </c>
      <c r="BZ512" s="18">
        <v>2.226</v>
      </c>
      <c r="CA512" s="19">
        <v>94.25</v>
      </c>
      <c r="CB512" s="18">
        <v>2.0935660480758322</v>
      </c>
      <c r="CC512" s="3"/>
      <c r="CD512" s="11"/>
      <c r="CE512" s="8"/>
    </row>
    <row r="513" spans="1:83" ht="17.25" customHeight="1">
      <c r="A513" s="20" t="s">
        <v>1049</v>
      </c>
      <c r="B513" s="20" t="s">
        <v>1050</v>
      </c>
      <c r="C513" s="20" t="s">
        <v>1028</v>
      </c>
      <c r="D513" s="21">
        <v>1155656200</v>
      </c>
      <c r="E513" s="21">
        <v>881786800</v>
      </c>
      <c r="F513" s="6">
        <v>2037443000</v>
      </c>
      <c r="G513" s="9"/>
      <c r="H513" s="9">
        <v>2037443000</v>
      </c>
      <c r="I513" s="12"/>
      <c r="J513" s="6">
        <v>2037443000</v>
      </c>
      <c r="K513" s="22">
        <v>2.072</v>
      </c>
      <c r="L513" s="10">
        <v>110.48</v>
      </c>
      <c r="M513" s="23"/>
      <c r="N513" s="12"/>
      <c r="O513" s="13">
        <v>-192276530</v>
      </c>
      <c r="P513" s="6">
        <f t="shared" si="23"/>
        <v>1845166470</v>
      </c>
      <c r="Q513" s="7">
        <v>7215828.86</v>
      </c>
      <c r="R513" s="7">
        <v>0</v>
      </c>
      <c r="S513" s="14">
        <v>-21346.65</v>
      </c>
      <c r="T513" s="14">
        <f t="shared" si="24"/>
        <v>7194482.21</v>
      </c>
      <c r="U513" s="3"/>
      <c r="V513" s="24">
        <v>7194482.21</v>
      </c>
      <c r="W513" s="15">
        <v>523197.53</v>
      </c>
      <c r="X513" s="15">
        <v>192702.99</v>
      </c>
      <c r="Y513" s="25">
        <v>62955.06</v>
      </c>
      <c r="Z513" s="16">
        <v>22388906.5</v>
      </c>
      <c r="AA513" s="16"/>
      <c r="AB513" s="16"/>
      <c r="AC513" s="16">
        <v>11825922</v>
      </c>
      <c r="AD513" s="16">
        <v>10187</v>
      </c>
      <c r="AE513" s="16"/>
      <c r="AF513" s="26">
        <v>42198353.29</v>
      </c>
      <c r="AG513" s="4">
        <v>33828000</v>
      </c>
      <c r="AH513" s="4">
        <v>326700</v>
      </c>
      <c r="AI513" s="4">
        <v>52588800</v>
      </c>
      <c r="AJ513" s="4">
        <v>9312400</v>
      </c>
      <c r="AK513" s="4"/>
      <c r="AL513" s="4">
        <v>6149900</v>
      </c>
      <c r="AM513" s="5">
        <v>102205800</v>
      </c>
      <c r="AN513" s="17">
        <v>850000</v>
      </c>
      <c r="AO513" s="17">
        <v>1676429</v>
      </c>
      <c r="AP513" s="17">
        <v>800000</v>
      </c>
      <c r="AQ513" s="27">
        <v>3326429</v>
      </c>
      <c r="AR513" s="4">
        <v>38500</v>
      </c>
      <c r="AS513" s="4">
        <v>158750</v>
      </c>
      <c r="AT513" s="4"/>
      <c r="AU513" s="4"/>
      <c r="AV513" s="4"/>
      <c r="AW513" s="4"/>
      <c r="AX513" s="4"/>
      <c r="AY513" s="4"/>
      <c r="AZ513" s="4"/>
      <c r="BA513" s="4"/>
      <c r="BB513" s="4"/>
      <c r="BC513" s="4"/>
      <c r="BD513" s="4"/>
      <c r="BE513" s="4"/>
      <c r="BF513" s="4"/>
      <c r="BG513" s="4"/>
      <c r="BH513" s="4"/>
      <c r="BI513" s="4"/>
      <c r="BJ513" s="4">
        <v>0</v>
      </c>
      <c r="BK513" s="4"/>
      <c r="BL513" s="17"/>
      <c r="BM513" s="4"/>
      <c r="BN513" s="3"/>
      <c r="BO513" s="3"/>
      <c r="BP513" s="18">
        <v>0.354</v>
      </c>
      <c r="BQ513" s="18">
        <v>0.026</v>
      </c>
      <c r="BR513" s="18">
        <v>0.009999999999999998</v>
      </c>
      <c r="BS513" s="18">
        <v>0.004</v>
      </c>
      <c r="BT513" s="18">
        <v>1.098</v>
      </c>
      <c r="BU513" s="18">
        <v>0</v>
      </c>
      <c r="BV513" s="18">
        <v>0</v>
      </c>
      <c r="BW513" s="18">
        <v>0.58</v>
      </c>
      <c r="BX513" s="18">
        <v>0</v>
      </c>
      <c r="BY513" s="18">
        <v>0</v>
      </c>
      <c r="BZ513" s="18">
        <v>2.072</v>
      </c>
      <c r="CA513" s="19">
        <v>110.48</v>
      </c>
      <c r="CB513" s="18">
        <v>2.2869672723892496</v>
      </c>
      <c r="CC513" s="3"/>
      <c r="CD513" s="11"/>
      <c r="CE513" s="8"/>
    </row>
    <row r="514" spans="1:83" ht="17.25" customHeight="1">
      <c r="A514" s="20" t="s">
        <v>1051</v>
      </c>
      <c r="B514" s="20" t="s">
        <v>1052</v>
      </c>
      <c r="C514" s="20" t="s">
        <v>1028</v>
      </c>
      <c r="D514" s="21">
        <v>188235600</v>
      </c>
      <c r="E514" s="21">
        <v>254508500</v>
      </c>
      <c r="F514" s="6">
        <v>442744100</v>
      </c>
      <c r="G514" s="9"/>
      <c r="H514" s="9">
        <v>442744100</v>
      </c>
      <c r="I514" s="12">
        <v>560912</v>
      </c>
      <c r="J514" s="6">
        <v>443305012</v>
      </c>
      <c r="K514" s="22">
        <v>2.061</v>
      </c>
      <c r="L514" s="10">
        <v>101.33</v>
      </c>
      <c r="M514" s="23"/>
      <c r="N514" s="12"/>
      <c r="O514" s="13">
        <v>-3599650</v>
      </c>
      <c r="P514" s="6">
        <f t="shared" si="23"/>
        <v>439705362</v>
      </c>
      <c r="Q514" s="7">
        <v>1719540.59</v>
      </c>
      <c r="R514" s="7">
        <v>0</v>
      </c>
      <c r="S514" s="14">
        <v>-14934.39</v>
      </c>
      <c r="T514" s="14">
        <f t="shared" si="24"/>
        <v>1704606.2000000002</v>
      </c>
      <c r="U514" s="3"/>
      <c r="V514" s="24">
        <v>1704606.2000000002</v>
      </c>
      <c r="W514" s="15">
        <v>123902.92</v>
      </c>
      <c r="X514" s="15">
        <v>45617.34</v>
      </c>
      <c r="Y514" s="25">
        <v>14760.7</v>
      </c>
      <c r="Z514" s="16">
        <v>3999750</v>
      </c>
      <c r="AA514" s="16">
        <v>2395538.12</v>
      </c>
      <c r="AB514" s="16"/>
      <c r="AC514" s="16">
        <v>806698.82</v>
      </c>
      <c r="AD514" s="16">
        <v>44330.5</v>
      </c>
      <c r="AE514" s="16"/>
      <c r="AF514" s="26">
        <v>9135204.6</v>
      </c>
      <c r="AG514" s="4">
        <v>5532100</v>
      </c>
      <c r="AH514" s="4"/>
      <c r="AI514" s="4">
        <v>16579300</v>
      </c>
      <c r="AJ514" s="4">
        <v>8283000</v>
      </c>
      <c r="AK514" s="4">
        <v>6500</v>
      </c>
      <c r="AL514" s="4">
        <v>8143100</v>
      </c>
      <c r="AM514" s="5">
        <v>38544000</v>
      </c>
      <c r="AN514" s="17">
        <v>353250</v>
      </c>
      <c r="AO514" s="17">
        <v>696983.4</v>
      </c>
      <c r="AP514" s="17">
        <v>186500</v>
      </c>
      <c r="AQ514" s="27">
        <v>1236733.4</v>
      </c>
      <c r="AR514" s="4">
        <v>4000</v>
      </c>
      <c r="AS514" s="4">
        <v>23750</v>
      </c>
      <c r="AT514" s="4"/>
      <c r="AU514" s="4"/>
      <c r="AV514" s="4"/>
      <c r="AW514" s="4"/>
      <c r="AX514" s="4"/>
      <c r="AY514" s="4"/>
      <c r="AZ514" s="4"/>
      <c r="BA514" s="4"/>
      <c r="BB514" s="4"/>
      <c r="BC514" s="4"/>
      <c r="BD514" s="4"/>
      <c r="BE514" s="4"/>
      <c r="BF514" s="4"/>
      <c r="BG514" s="4"/>
      <c r="BH514" s="4"/>
      <c r="BI514" s="4"/>
      <c r="BJ514" s="4">
        <v>0</v>
      </c>
      <c r="BK514" s="4"/>
      <c r="BL514" s="17"/>
      <c r="BM514" s="4"/>
      <c r="BN514" s="3"/>
      <c r="BO514" s="3"/>
      <c r="BP514" s="18">
        <v>0.385</v>
      </c>
      <c r="BQ514" s="18">
        <v>0.028</v>
      </c>
      <c r="BR514" s="18">
        <v>0.011</v>
      </c>
      <c r="BS514" s="18">
        <v>0.004</v>
      </c>
      <c r="BT514" s="18">
        <v>0.902</v>
      </c>
      <c r="BU514" s="18">
        <v>0.54</v>
      </c>
      <c r="BV514" s="18">
        <v>0</v>
      </c>
      <c r="BW514" s="18">
        <v>0.181</v>
      </c>
      <c r="BX514" s="18">
        <v>0.01</v>
      </c>
      <c r="BY514" s="18">
        <v>0</v>
      </c>
      <c r="BZ514" s="18">
        <v>2.061</v>
      </c>
      <c r="CA514" s="19">
        <v>101.33</v>
      </c>
      <c r="CB514" s="18">
        <v>2.077574073340502</v>
      </c>
      <c r="CC514" s="3"/>
      <c r="CD514" s="11"/>
      <c r="CE514" s="8"/>
    </row>
    <row r="515" spans="1:83" ht="17.25" customHeight="1">
      <c r="A515" s="20" t="s">
        <v>1053</v>
      </c>
      <c r="B515" s="20" t="s">
        <v>1054</v>
      </c>
      <c r="C515" s="20" t="s">
        <v>1028</v>
      </c>
      <c r="D515" s="21">
        <v>57875610</v>
      </c>
      <c r="E515" s="21">
        <v>168740850</v>
      </c>
      <c r="F515" s="6">
        <v>226616460</v>
      </c>
      <c r="G515" s="9"/>
      <c r="H515" s="9">
        <v>226616460</v>
      </c>
      <c r="I515" s="12">
        <v>646537</v>
      </c>
      <c r="J515" s="6">
        <v>227262997</v>
      </c>
      <c r="K515" s="22">
        <v>3.635</v>
      </c>
      <c r="L515" s="10">
        <v>55.44</v>
      </c>
      <c r="M515" s="23"/>
      <c r="N515" s="12"/>
      <c r="O515" s="13">
        <v>182823509</v>
      </c>
      <c r="P515" s="6">
        <f aca="true" t="shared" si="25" ref="P515:P578">J515-M515+N515+O515</f>
        <v>410086506</v>
      </c>
      <c r="Q515" s="7">
        <v>1603711.15</v>
      </c>
      <c r="R515" s="7">
        <v>0</v>
      </c>
      <c r="S515" s="14">
        <v>-27584.7</v>
      </c>
      <c r="T515" s="14">
        <f aca="true" t="shared" si="26" ref="T515:T578">Q515+R515+S515</f>
        <v>1576126.45</v>
      </c>
      <c r="U515" s="3"/>
      <c r="V515" s="24">
        <v>1576126.45</v>
      </c>
      <c r="W515" s="15">
        <v>114512.57</v>
      </c>
      <c r="X515" s="15">
        <v>42174.74</v>
      </c>
      <c r="Y515" s="25">
        <v>13375.04</v>
      </c>
      <c r="Z515" s="16">
        <v>5431570</v>
      </c>
      <c r="AA515" s="16"/>
      <c r="AB515" s="16"/>
      <c r="AC515" s="16">
        <v>1082573</v>
      </c>
      <c r="AD515" s="16"/>
      <c r="AE515" s="16"/>
      <c r="AF515" s="26">
        <v>8260331.8</v>
      </c>
      <c r="AG515" s="4">
        <v>1671600</v>
      </c>
      <c r="AH515" s="4"/>
      <c r="AI515" s="4">
        <v>48934350</v>
      </c>
      <c r="AJ515" s="4">
        <v>2149500</v>
      </c>
      <c r="AK515" s="4">
        <v>39200</v>
      </c>
      <c r="AL515" s="4">
        <v>1663300</v>
      </c>
      <c r="AM515" s="5">
        <v>54457950</v>
      </c>
      <c r="AN515" s="17">
        <v>38756</v>
      </c>
      <c r="AO515" s="17">
        <v>761649</v>
      </c>
      <c r="AP515" s="17">
        <v>350000</v>
      </c>
      <c r="AQ515" s="27">
        <v>1150405</v>
      </c>
      <c r="AR515" s="4">
        <v>13000</v>
      </c>
      <c r="AS515" s="4">
        <v>39500</v>
      </c>
      <c r="AT515" s="4"/>
      <c r="AU515" s="4"/>
      <c r="AV515" s="4"/>
      <c r="AW515" s="4"/>
      <c r="AX515" s="4"/>
      <c r="AY515" s="4"/>
      <c r="AZ515" s="4"/>
      <c r="BA515" s="4"/>
      <c r="BB515" s="4"/>
      <c r="BC515" s="4"/>
      <c r="BD515" s="4"/>
      <c r="BE515" s="4"/>
      <c r="BF515" s="4"/>
      <c r="BG515" s="4"/>
      <c r="BH515" s="4"/>
      <c r="BI515" s="4"/>
      <c r="BJ515" s="4">
        <v>0</v>
      </c>
      <c r="BK515" s="4"/>
      <c r="BL515" s="17"/>
      <c r="BM515" s="4"/>
      <c r="BN515" s="3"/>
      <c r="BO515" s="3"/>
      <c r="BP515" s="18">
        <v>0.694</v>
      </c>
      <c r="BQ515" s="18">
        <v>0.051000000000000004</v>
      </c>
      <c r="BR515" s="18">
        <v>0.019</v>
      </c>
      <c r="BS515" s="18">
        <v>0.006</v>
      </c>
      <c r="BT515" s="18">
        <v>2.3890000000000002</v>
      </c>
      <c r="BU515" s="18">
        <v>0</v>
      </c>
      <c r="BV515" s="18">
        <v>0</v>
      </c>
      <c r="BW515" s="18">
        <v>0.476</v>
      </c>
      <c r="BX515" s="18">
        <v>0</v>
      </c>
      <c r="BY515" s="18">
        <v>0</v>
      </c>
      <c r="BZ515" s="18">
        <v>3.635</v>
      </c>
      <c r="CA515" s="19">
        <v>55.44</v>
      </c>
      <c r="CB515" s="18">
        <v>2.014290077615965</v>
      </c>
      <c r="CC515" s="3"/>
      <c r="CD515" s="11"/>
      <c r="CE515" s="8"/>
    </row>
    <row r="516" spans="1:83" ht="17.25" customHeight="1">
      <c r="A516" s="20" t="s">
        <v>1055</v>
      </c>
      <c r="B516" s="20" t="s">
        <v>1056</v>
      </c>
      <c r="C516" s="20" t="s">
        <v>1028</v>
      </c>
      <c r="D516" s="21">
        <v>250190700</v>
      </c>
      <c r="E516" s="21">
        <v>442526600</v>
      </c>
      <c r="F516" s="6">
        <v>692717300</v>
      </c>
      <c r="G516" s="9"/>
      <c r="H516" s="9">
        <v>692717300</v>
      </c>
      <c r="I516" s="12">
        <v>3821741</v>
      </c>
      <c r="J516" s="6">
        <v>696539041</v>
      </c>
      <c r="K516" s="22">
        <v>3.26</v>
      </c>
      <c r="L516" s="10">
        <v>95.11</v>
      </c>
      <c r="M516" s="23"/>
      <c r="N516" s="12"/>
      <c r="O516" s="13">
        <v>44663015</v>
      </c>
      <c r="P516" s="6">
        <f t="shared" si="25"/>
        <v>741202056</v>
      </c>
      <c r="Q516" s="7">
        <v>2898593.31</v>
      </c>
      <c r="R516" s="7">
        <v>0</v>
      </c>
      <c r="S516" s="14">
        <v>-23594.65</v>
      </c>
      <c r="T516" s="14">
        <f t="shared" si="26"/>
        <v>2874998.66</v>
      </c>
      <c r="U516" s="3"/>
      <c r="V516" s="24">
        <v>2874998.66</v>
      </c>
      <c r="W516" s="15">
        <v>208976.93</v>
      </c>
      <c r="X516" s="15">
        <v>76949.22</v>
      </c>
      <c r="Y516" s="25">
        <v>24684.35</v>
      </c>
      <c r="Z516" s="16">
        <v>11656885</v>
      </c>
      <c r="AA516" s="16"/>
      <c r="AB516" s="16"/>
      <c r="AC516" s="16">
        <v>7860281.31</v>
      </c>
      <c r="AD516" s="16"/>
      <c r="AE516" s="16"/>
      <c r="AF516" s="26">
        <v>22702775.47</v>
      </c>
      <c r="AG516" s="4">
        <v>24933100</v>
      </c>
      <c r="AH516" s="4">
        <v>18378200</v>
      </c>
      <c r="AI516" s="4">
        <v>66206300</v>
      </c>
      <c r="AJ516" s="4">
        <v>64128000</v>
      </c>
      <c r="AK516" s="4">
        <v>1357200</v>
      </c>
      <c r="AL516" s="4">
        <v>97757700</v>
      </c>
      <c r="AM516" s="5">
        <v>272760500</v>
      </c>
      <c r="AN516" s="17">
        <v>550000</v>
      </c>
      <c r="AO516" s="17">
        <v>2103078.69</v>
      </c>
      <c r="AP516" s="17">
        <v>390000</v>
      </c>
      <c r="AQ516" s="27">
        <v>3043078.69</v>
      </c>
      <c r="AR516" s="4">
        <v>15500</v>
      </c>
      <c r="AS516" s="4">
        <v>53000</v>
      </c>
      <c r="AT516" s="4"/>
      <c r="AU516" s="4"/>
      <c r="AV516" s="4"/>
      <c r="AW516" s="4"/>
      <c r="AX516" s="4"/>
      <c r="AY516" s="4"/>
      <c r="AZ516" s="4"/>
      <c r="BA516" s="4"/>
      <c r="BB516" s="4"/>
      <c r="BC516" s="4"/>
      <c r="BD516" s="4"/>
      <c r="BE516" s="4"/>
      <c r="BF516" s="4"/>
      <c r="BG516" s="4"/>
      <c r="BH516" s="4"/>
      <c r="BI516" s="4"/>
      <c r="BJ516" s="4">
        <v>0</v>
      </c>
      <c r="BK516" s="4"/>
      <c r="BL516" s="17"/>
      <c r="BM516" s="4"/>
      <c r="BN516" s="3"/>
      <c r="BO516" s="3"/>
      <c r="BP516" s="18">
        <v>0.413</v>
      </c>
      <c r="BQ516" s="18">
        <v>0.031</v>
      </c>
      <c r="BR516" s="18">
        <v>0.012</v>
      </c>
      <c r="BS516" s="18">
        <v>0.003</v>
      </c>
      <c r="BT516" s="18">
        <v>1.673</v>
      </c>
      <c r="BU516" s="18">
        <v>0</v>
      </c>
      <c r="BV516" s="18">
        <v>0</v>
      </c>
      <c r="BW516" s="18">
        <v>1.128</v>
      </c>
      <c r="BX516" s="18">
        <v>0</v>
      </c>
      <c r="BY516" s="18">
        <v>0</v>
      </c>
      <c r="BZ516" s="18">
        <v>3.26</v>
      </c>
      <c r="CA516" s="19">
        <v>95.11</v>
      </c>
      <c r="CB516" s="18">
        <v>3.0629671472470927</v>
      </c>
      <c r="CC516" s="3"/>
      <c r="CD516" s="11"/>
      <c r="CE516" s="8"/>
    </row>
    <row r="517" spans="1:83" ht="17.25" customHeight="1">
      <c r="A517" s="20" t="s">
        <v>1057</v>
      </c>
      <c r="B517" s="20" t="s">
        <v>1058</v>
      </c>
      <c r="C517" s="20" t="s">
        <v>1028</v>
      </c>
      <c r="D517" s="21">
        <v>93827200</v>
      </c>
      <c r="E517" s="21">
        <v>147154100</v>
      </c>
      <c r="F517" s="6">
        <v>240981300</v>
      </c>
      <c r="G517" s="9"/>
      <c r="H517" s="9">
        <v>240981300</v>
      </c>
      <c r="I517" s="12">
        <v>414607</v>
      </c>
      <c r="J517" s="6">
        <v>241395907</v>
      </c>
      <c r="K517" s="22">
        <v>2.5989999999999998</v>
      </c>
      <c r="L517" s="10">
        <v>100.33</v>
      </c>
      <c r="M517" s="23"/>
      <c r="N517" s="12"/>
      <c r="O517" s="13">
        <v>1956415</v>
      </c>
      <c r="P517" s="6">
        <f t="shared" si="25"/>
        <v>243352322</v>
      </c>
      <c r="Q517" s="7">
        <v>951669.53</v>
      </c>
      <c r="R517" s="7">
        <v>0</v>
      </c>
      <c r="S517" s="14">
        <v>-3478.56</v>
      </c>
      <c r="T517" s="14">
        <f t="shared" si="26"/>
        <v>948190.97</v>
      </c>
      <c r="U517" s="3"/>
      <c r="V517" s="24">
        <v>948190.97</v>
      </c>
      <c r="W517" s="15">
        <v>68959.35</v>
      </c>
      <c r="X517" s="15">
        <v>25392.87</v>
      </c>
      <c r="Y517" s="25">
        <v>8324.99</v>
      </c>
      <c r="Z517" s="16">
        <v>2230671</v>
      </c>
      <c r="AA517" s="16">
        <v>803973.79</v>
      </c>
      <c r="AB517" s="16"/>
      <c r="AC517" s="16">
        <v>2186140.48</v>
      </c>
      <c r="AD517" s="16"/>
      <c r="AE517" s="16"/>
      <c r="AF517" s="26">
        <v>6271653.449999999</v>
      </c>
      <c r="AG517" s="4">
        <v>6169200</v>
      </c>
      <c r="AH517" s="4"/>
      <c r="AI517" s="4">
        <v>10628200</v>
      </c>
      <c r="AJ517" s="4">
        <v>2088300</v>
      </c>
      <c r="AK517" s="4">
        <v>147500</v>
      </c>
      <c r="AL517" s="4">
        <v>3483200</v>
      </c>
      <c r="AM517" s="5">
        <v>22516400</v>
      </c>
      <c r="AN517" s="17">
        <v>66148</v>
      </c>
      <c r="AO517" s="17">
        <v>314745.53</v>
      </c>
      <c r="AP517" s="17">
        <v>195000</v>
      </c>
      <c r="AQ517" s="27">
        <v>575893.53</v>
      </c>
      <c r="AR517" s="4">
        <v>9625</v>
      </c>
      <c r="AS517" s="4">
        <v>30500</v>
      </c>
      <c r="AT517" s="4"/>
      <c r="AU517" s="4"/>
      <c r="AV517" s="4"/>
      <c r="AW517" s="4"/>
      <c r="AX517" s="4"/>
      <c r="AY517" s="4"/>
      <c r="AZ517" s="4"/>
      <c r="BA517" s="4"/>
      <c r="BB517" s="4"/>
      <c r="BC517" s="4"/>
      <c r="BD517" s="4"/>
      <c r="BE517" s="4"/>
      <c r="BF517" s="4"/>
      <c r="BG517" s="4"/>
      <c r="BH517" s="4"/>
      <c r="BI517" s="4"/>
      <c r="BJ517" s="4">
        <v>0</v>
      </c>
      <c r="BK517" s="4"/>
      <c r="BL517" s="17"/>
      <c r="BM517" s="4"/>
      <c r="BN517" s="3"/>
      <c r="BO517" s="3"/>
      <c r="BP517" s="18">
        <v>0.393</v>
      </c>
      <c r="BQ517" s="18">
        <v>0.029</v>
      </c>
      <c r="BR517" s="18">
        <v>0.011</v>
      </c>
      <c r="BS517" s="18">
        <v>0.004</v>
      </c>
      <c r="BT517" s="18">
        <v>0.924</v>
      </c>
      <c r="BU517" s="18">
        <v>0.333</v>
      </c>
      <c r="BV517" s="18">
        <v>0</v>
      </c>
      <c r="BW517" s="18">
        <v>0.905</v>
      </c>
      <c r="BX517" s="18">
        <v>0</v>
      </c>
      <c r="BY517" s="18">
        <v>0</v>
      </c>
      <c r="BZ517" s="18">
        <v>2.5989999999999998</v>
      </c>
      <c r="CA517" s="19">
        <v>100.33</v>
      </c>
      <c r="CB517" s="18">
        <v>2.577190716100913</v>
      </c>
      <c r="CC517" s="3"/>
      <c r="CD517" s="11"/>
      <c r="CE517" s="8"/>
    </row>
    <row r="518" spans="1:83" ht="17.25" customHeight="1">
      <c r="A518" s="20" t="s">
        <v>1059</v>
      </c>
      <c r="B518" s="20" t="s">
        <v>1060</v>
      </c>
      <c r="C518" s="20" t="s">
        <v>1028</v>
      </c>
      <c r="D518" s="21">
        <v>128894200</v>
      </c>
      <c r="E518" s="21">
        <v>144922800</v>
      </c>
      <c r="F518" s="6">
        <v>273817000</v>
      </c>
      <c r="G518" s="9"/>
      <c r="H518" s="9">
        <v>273817000</v>
      </c>
      <c r="I518" s="12">
        <v>703921</v>
      </c>
      <c r="J518" s="6">
        <v>274520921</v>
      </c>
      <c r="K518" s="22">
        <v>1.934</v>
      </c>
      <c r="L518" s="10">
        <v>100.26</v>
      </c>
      <c r="M518" s="23"/>
      <c r="N518" s="12"/>
      <c r="O518" s="13">
        <v>81088</v>
      </c>
      <c r="P518" s="6">
        <f t="shared" si="25"/>
        <v>274602009</v>
      </c>
      <c r="Q518" s="7">
        <v>1073876.6</v>
      </c>
      <c r="R518" s="7">
        <v>0</v>
      </c>
      <c r="S518" s="14">
        <v>-144.57</v>
      </c>
      <c r="T518" s="14">
        <f t="shared" si="26"/>
        <v>1073732.03</v>
      </c>
      <c r="U518" s="3"/>
      <c r="V518" s="24">
        <v>1073732.03</v>
      </c>
      <c r="W518" s="15">
        <v>78091.19</v>
      </c>
      <c r="X518" s="15">
        <v>28756.08</v>
      </c>
      <c r="Y518" s="25">
        <v>9465.73</v>
      </c>
      <c r="Z518" s="16"/>
      <c r="AA518" s="16">
        <v>3593199.2</v>
      </c>
      <c r="AB518" s="16"/>
      <c r="AC518" s="16">
        <v>525810.9</v>
      </c>
      <c r="AD518" s="16"/>
      <c r="AE518" s="16"/>
      <c r="AF518" s="26">
        <v>5309055.130000001</v>
      </c>
      <c r="AG518" s="4">
        <v>1606700</v>
      </c>
      <c r="AH518" s="4"/>
      <c r="AI518" s="4">
        <v>311859200</v>
      </c>
      <c r="AJ518" s="4">
        <v>3600400</v>
      </c>
      <c r="AK518" s="4">
        <v>299000</v>
      </c>
      <c r="AL518" s="4">
        <v>6828700</v>
      </c>
      <c r="AM518" s="5">
        <v>324194000</v>
      </c>
      <c r="AN518" s="17">
        <v>181000</v>
      </c>
      <c r="AO518" s="17">
        <v>358091</v>
      </c>
      <c r="AP518" s="17">
        <v>147000</v>
      </c>
      <c r="AQ518" s="27">
        <v>686091</v>
      </c>
      <c r="AR518" s="4">
        <v>5000</v>
      </c>
      <c r="AS518" s="4">
        <v>26250</v>
      </c>
      <c r="AT518" s="4"/>
      <c r="AU518" s="4"/>
      <c r="AV518" s="4"/>
      <c r="AW518" s="4"/>
      <c r="AX518" s="4"/>
      <c r="AY518" s="4"/>
      <c r="AZ518" s="4"/>
      <c r="BA518" s="4"/>
      <c r="BB518" s="4"/>
      <c r="BC518" s="4"/>
      <c r="BD518" s="4"/>
      <c r="BE518" s="4"/>
      <c r="BF518" s="4"/>
      <c r="BG518" s="4"/>
      <c r="BH518" s="4"/>
      <c r="BI518" s="4"/>
      <c r="BJ518" s="4">
        <v>0</v>
      </c>
      <c r="BK518" s="4"/>
      <c r="BL518" s="17"/>
      <c r="BM518" s="4"/>
      <c r="BN518" s="3"/>
      <c r="BO518" s="3"/>
      <c r="BP518" s="18">
        <v>0.392</v>
      </c>
      <c r="BQ518" s="18">
        <v>0.029</v>
      </c>
      <c r="BR518" s="18">
        <v>0.011</v>
      </c>
      <c r="BS518" s="18">
        <v>0.003</v>
      </c>
      <c r="BT518" s="18">
        <v>0</v>
      </c>
      <c r="BU518" s="18">
        <v>1.308</v>
      </c>
      <c r="BV518" s="18">
        <v>0</v>
      </c>
      <c r="BW518" s="18">
        <v>0.191</v>
      </c>
      <c r="BX518" s="18">
        <v>0</v>
      </c>
      <c r="BY518" s="18">
        <v>0</v>
      </c>
      <c r="BZ518" s="18">
        <v>1.934</v>
      </c>
      <c r="CA518" s="19">
        <v>100.26</v>
      </c>
      <c r="CB518" s="18">
        <v>1.9333635428719682</v>
      </c>
      <c r="CC518" s="3"/>
      <c r="CD518" s="11"/>
      <c r="CE518" s="8"/>
    </row>
    <row r="519" spans="1:83" ht="17.25" customHeight="1">
      <c r="A519" s="20" t="s">
        <v>1061</v>
      </c>
      <c r="B519" s="20" t="s">
        <v>1062</v>
      </c>
      <c r="C519" s="20" t="s">
        <v>1028</v>
      </c>
      <c r="D519" s="21">
        <v>909864700</v>
      </c>
      <c r="E519" s="21">
        <v>1481057300</v>
      </c>
      <c r="F519" s="6">
        <v>2390922000</v>
      </c>
      <c r="G519" s="9"/>
      <c r="H519" s="9">
        <v>2390922000</v>
      </c>
      <c r="I519" s="12">
        <v>4739437</v>
      </c>
      <c r="J519" s="6">
        <v>2395661437</v>
      </c>
      <c r="K519" s="22">
        <v>3.514</v>
      </c>
      <c r="L519" s="10">
        <v>67.93</v>
      </c>
      <c r="M519" s="23"/>
      <c r="N519" s="12"/>
      <c r="O519" s="13">
        <v>1134275951</v>
      </c>
      <c r="P519" s="6">
        <f t="shared" si="25"/>
        <v>3529937388</v>
      </c>
      <c r="Q519" s="7">
        <v>13804404.36</v>
      </c>
      <c r="R519" s="7">
        <v>0</v>
      </c>
      <c r="S519" s="14">
        <v>-100101.91</v>
      </c>
      <c r="T519" s="14">
        <f t="shared" si="26"/>
        <v>13704302.45</v>
      </c>
      <c r="U519" s="3"/>
      <c r="V519" s="24">
        <v>13704302.45</v>
      </c>
      <c r="W519" s="15"/>
      <c r="X519" s="15">
        <v>366871.22</v>
      </c>
      <c r="Y519" s="25">
        <v>119558.52</v>
      </c>
      <c r="Z519" s="16">
        <v>53356479.5</v>
      </c>
      <c r="AA519" s="16"/>
      <c r="AB519" s="16"/>
      <c r="AC519" s="16">
        <v>15147646.9</v>
      </c>
      <c r="AD519" s="16">
        <v>263522.76</v>
      </c>
      <c r="AE519" s="16">
        <v>1202842.39</v>
      </c>
      <c r="AF519" s="26">
        <v>84161223.74000001</v>
      </c>
      <c r="AG519" s="4">
        <v>36861500</v>
      </c>
      <c r="AH519" s="4">
        <v>15753100</v>
      </c>
      <c r="AI519" s="4">
        <v>44652100</v>
      </c>
      <c r="AJ519" s="4">
        <v>34589000</v>
      </c>
      <c r="AK519" s="4">
        <v>1178500</v>
      </c>
      <c r="AL519" s="4">
        <v>24657900</v>
      </c>
      <c r="AM519" s="5">
        <v>157692100</v>
      </c>
      <c r="AN519" s="17">
        <v>1054500</v>
      </c>
      <c r="AO519" s="17">
        <v>4274271.14</v>
      </c>
      <c r="AP519" s="17">
        <v>2052231.96</v>
      </c>
      <c r="AQ519" s="27">
        <v>7381003.1</v>
      </c>
      <c r="AR519" s="4">
        <v>19500</v>
      </c>
      <c r="AS519" s="4">
        <v>132000</v>
      </c>
      <c r="AT519" s="4"/>
      <c r="AU519" s="4"/>
      <c r="AV519" s="4"/>
      <c r="AW519" s="4"/>
      <c r="AX519" s="4"/>
      <c r="AY519" s="4"/>
      <c r="AZ519" s="4"/>
      <c r="BA519" s="4"/>
      <c r="BB519" s="4"/>
      <c r="BC519" s="4"/>
      <c r="BD519" s="4"/>
      <c r="BE519" s="4"/>
      <c r="BF519" s="4"/>
      <c r="BG519" s="4"/>
      <c r="BH519" s="4"/>
      <c r="BI519" s="4"/>
      <c r="BJ519" s="4">
        <v>0</v>
      </c>
      <c r="BK519" s="4"/>
      <c r="BL519" s="17"/>
      <c r="BM519" s="4"/>
      <c r="BN519" s="3"/>
      <c r="BO519" s="3"/>
      <c r="BP519" s="18">
        <v>0.573</v>
      </c>
      <c r="BQ519" s="18">
        <v>0</v>
      </c>
      <c r="BR519" s="18">
        <v>0.016</v>
      </c>
      <c r="BS519" s="18">
        <v>0.005</v>
      </c>
      <c r="BT519" s="18">
        <v>2.227</v>
      </c>
      <c r="BU519" s="18">
        <v>0</v>
      </c>
      <c r="BV519" s="18">
        <v>0</v>
      </c>
      <c r="BW519" s="18">
        <v>0.632</v>
      </c>
      <c r="BX519" s="18">
        <v>0.011</v>
      </c>
      <c r="BY519" s="18">
        <v>0.05</v>
      </c>
      <c r="BZ519" s="18">
        <v>3.514</v>
      </c>
      <c r="CA519" s="19">
        <v>67.93</v>
      </c>
      <c r="CB519" s="18">
        <v>2.3842129332408435</v>
      </c>
      <c r="CC519" s="3"/>
      <c r="CD519" s="11"/>
      <c r="CE519" s="8"/>
    </row>
    <row r="520" spans="1:83" ht="17.25" customHeight="1">
      <c r="A520" s="20" t="s">
        <v>1063</v>
      </c>
      <c r="B520" s="20" t="s">
        <v>1064</v>
      </c>
      <c r="C520" s="20" t="s">
        <v>1028</v>
      </c>
      <c r="D520" s="21">
        <v>167437300</v>
      </c>
      <c r="E520" s="21">
        <v>181985900</v>
      </c>
      <c r="F520" s="6">
        <v>349423200</v>
      </c>
      <c r="G520" s="9"/>
      <c r="H520" s="9">
        <v>349423200</v>
      </c>
      <c r="I520" s="12">
        <v>392954</v>
      </c>
      <c r="J520" s="6">
        <v>349816154</v>
      </c>
      <c r="K520" s="22">
        <v>3.0269999999999997</v>
      </c>
      <c r="L520" s="10">
        <v>90.92</v>
      </c>
      <c r="M520" s="23"/>
      <c r="N520" s="12"/>
      <c r="O520" s="13">
        <v>36520830</v>
      </c>
      <c r="P520" s="6">
        <f t="shared" si="25"/>
        <v>386336984</v>
      </c>
      <c r="Q520" s="7">
        <v>1510834.71</v>
      </c>
      <c r="R520" s="7">
        <v>0</v>
      </c>
      <c r="S520" s="14">
        <v>-1366.39</v>
      </c>
      <c r="T520" s="14">
        <f t="shared" si="26"/>
        <v>1509468.32</v>
      </c>
      <c r="U520" s="3"/>
      <c r="V520" s="24">
        <v>1509468.32</v>
      </c>
      <c r="W520" s="15">
        <v>109771.57</v>
      </c>
      <c r="X520" s="15">
        <v>40462.42</v>
      </c>
      <c r="Y520" s="25">
        <v>13273.53</v>
      </c>
      <c r="Z520" s="16">
        <v>3807834</v>
      </c>
      <c r="AA520" s="16">
        <v>1978820.11</v>
      </c>
      <c r="AB520" s="16"/>
      <c r="AC520" s="16">
        <v>3128443.33</v>
      </c>
      <c r="AD520" s="16"/>
      <c r="AE520" s="16"/>
      <c r="AF520" s="26">
        <v>10588073.280000001</v>
      </c>
      <c r="AG520" s="4">
        <v>29871400</v>
      </c>
      <c r="AH520" s="4"/>
      <c r="AI520" s="4">
        <v>8272500</v>
      </c>
      <c r="AJ520" s="4">
        <v>5418500</v>
      </c>
      <c r="AK520" s="4"/>
      <c r="AL520" s="4">
        <v>3992700</v>
      </c>
      <c r="AM520" s="5">
        <v>47555100</v>
      </c>
      <c r="AN520" s="17">
        <v>679000</v>
      </c>
      <c r="AO520" s="17">
        <v>428678.13</v>
      </c>
      <c r="AP520" s="17">
        <v>175000</v>
      </c>
      <c r="AQ520" s="27">
        <v>1282678.13</v>
      </c>
      <c r="AR520" s="4">
        <v>5000</v>
      </c>
      <c r="AS520" s="4">
        <v>28250</v>
      </c>
      <c r="AT520" s="4"/>
      <c r="AU520" s="4"/>
      <c r="AV520" s="4"/>
      <c r="AW520" s="4"/>
      <c r="AX520" s="4"/>
      <c r="AY520" s="4"/>
      <c r="AZ520" s="4"/>
      <c r="BA520" s="4"/>
      <c r="BB520" s="4"/>
      <c r="BC520" s="4"/>
      <c r="BD520" s="4"/>
      <c r="BE520" s="4"/>
      <c r="BF520" s="4"/>
      <c r="BG520" s="4"/>
      <c r="BH520" s="4"/>
      <c r="BI520" s="4"/>
      <c r="BJ520" s="4">
        <v>0</v>
      </c>
      <c r="BK520" s="4"/>
      <c r="BL520" s="17"/>
      <c r="BM520" s="4"/>
      <c r="BN520" s="3"/>
      <c r="BO520" s="3"/>
      <c r="BP520" s="18">
        <v>0.432</v>
      </c>
      <c r="BQ520" s="18">
        <v>0.032</v>
      </c>
      <c r="BR520" s="18">
        <v>0.012</v>
      </c>
      <c r="BS520" s="18">
        <v>0.004</v>
      </c>
      <c r="BT520" s="18">
        <v>1.088</v>
      </c>
      <c r="BU520" s="18">
        <v>0.565</v>
      </c>
      <c r="BV520" s="18">
        <v>0</v>
      </c>
      <c r="BW520" s="18">
        <v>0.894</v>
      </c>
      <c r="BX520" s="18">
        <v>0</v>
      </c>
      <c r="BY520" s="18">
        <v>0</v>
      </c>
      <c r="BZ520" s="18">
        <v>3.0269999999999997</v>
      </c>
      <c r="CA520" s="19">
        <v>90.92</v>
      </c>
      <c r="CB520" s="18">
        <v>2.740631551857847</v>
      </c>
      <c r="CC520" s="3"/>
      <c r="CD520" s="11"/>
      <c r="CE520" s="8"/>
    </row>
    <row r="521" spans="1:83" ht="17.25" customHeight="1">
      <c r="A521" s="20" t="s">
        <v>1065</v>
      </c>
      <c r="B521" s="20" t="s">
        <v>1066</v>
      </c>
      <c r="C521" s="20" t="s">
        <v>1028</v>
      </c>
      <c r="D521" s="21">
        <v>91064600</v>
      </c>
      <c r="E521" s="21">
        <v>158561200</v>
      </c>
      <c r="F521" s="6">
        <v>249625800</v>
      </c>
      <c r="G521" s="9"/>
      <c r="H521" s="9">
        <v>249625800</v>
      </c>
      <c r="I521" s="12">
        <v>212236</v>
      </c>
      <c r="J521" s="6">
        <v>249838036</v>
      </c>
      <c r="K521" s="22">
        <v>4.6610000000000005</v>
      </c>
      <c r="L521" s="10">
        <v>45.13</v>
      </c>
      <c r="M521" s="23"/>
      <c r="N521" s="12"/>
      <c r="O521" s="13">
        <v>304598492</v>
      </c>
      <c r="P521" s="6">
        <f t="shared" si="25"/>
        <v>554436528</v>
      </c>
      <c r="Q521" s="7">
        <v>2168215.8</v>
      </c>
      <c r="R521" s="7">
        <v>0</v>
      </c>
      <c r="S521" s="14">
        <v>-686.32</v>
      </c>
      <c r="T521" s="14">
        <f t="shared" si="26"/>
        <v>2167529.48</v>
      </c>
      <c r="U521" s="3"/>
      <c r="V521" s="24">
        <v>2167529.48</v>
      </c>
      <c r="W521" s="15">
        <v>157641.17</v>
      </c>
      <c r="X521" s="15">
        <v>58049.24</v>
      </c>
      <c r="Y521" s="25">
        <v>19104.32</v>
      </c>
      <c r="Z521" s="16">
        <v>3787201</v>
      </c>
      <c r="AA521" s="16">
        <v>3332964.85</v>
      </c>
      <c r="AB521" s="16"/>
      <c r="AC521" s="16">
        <v>2107989</v>
      </c>
      <c r="AD521" s="16">
        <v>12492</v>
      </c>
      <c r="AE521" s="16"/>
      <c r="AF521" s="26">
        <v>11642971.06</v>
      </c>
      <c r="AG521" s="4">
        <v>2875900</v>
      </c>
      <c r="AH521" s="4"/>
      <c r="AI521" s="4">
        <v>20050000</v>
      </c>
      <c r="AJ521" s="4">
        <v>5863400</v>
      </c>
      <c r="AK521" s="4">
        <v>24000</v>
      </c>
      <c r="AL521" s="4">
        <v>1493900</v>
      </c>
      <c r="AM521" s="5">
        <v>30307200</v>
      </c>
      <c r="AN521" s="17">
        <v>538200</v>
      </c>
      <c r="AO521" s="17">
        <v>592177</v>
      </c>
      <c r="AP521" s="17">
        <v>270000</v>
      </c>
      <c r="AQ521" s="27">
        <v>1400377</v>
      </c>
      <c r="AR521" s="4">
        <v>7000</v>
      </c>
      <c r="AS521" s="4">
        <v>39500</v>
      </c>
      <c r="AT521" s="4"/>
      <c r="AU521" s="4"/>
      <c r="AV521" s="4"/>
      <c r="AW521" s="4"/>
      <c r="AX521" s="4"/>
      <c r="AY521" s="4"/>
      <c r="AZ521" s="4"/>
      <c r="BA521" s="4"/>
      <c r="BB521" s="4"/>
      <c r="BC521" s="4"/>
      <c r="BD521" s="4"/>
      <c r="BE521" s="4"/>
      <c r="BF521" s="4"/>
      <c r="BG521" s="4"/>
      <c r="BH521" s="4"/>
      <c r="BI521" s="4"/>
      <c r="BJ521" s="4">
        <v>0</v>
      </c>
      <c r="BK521" s="4"/>
      <c r="BL521" s="17"/>
      <c r="BM521" s="4"/>
      <c r="BN521" s="3"/>
      <c r="BO521" s="3"/>
      <c r="BP521" s="18">
        <v>0.868</v>
      </c>
      <c r="BQ521" s="18">
        <v>0.064</v>
      </c>
      <c r="BR521" s="18">
        <v>0.024</v>
      </c>
      <c r="BS521" s="18">
        <v>0.008</v>
      </c>
      <c r="BT521" s="18">
        <v>1.5150000000000001</v>
      </c>
      <c r="BU521" s="18">
        <v>1.334</v>
      </c>
      <c r="BV521" s="18">
        <v>0</v>
      </c>
      <c r="BW521" s="18">
        <v>0.843</v>
      </c>
      <c r="BX521" s="18">
        <v>0.005</v>
      </c>
      <c r="BY521" s="18">
        <v>0</v>
      </c>
      <c r="BZ521" s="18">
        <v>4.6610000000000005</v>
      </c>
      <c r="CA521" s="19">
        <v>45.13</v>
      </c>
      <c r="CB521" s="18">
        <v>2.099964643743675</v>
      </c>
      <c r="CC521" s="3"/>
      <c r="CD521" s="11"/>
      <c r="CE521" s="8"/>
    </row>
    <row r="522" spans="1:83" ht="17.25" customHeight="1">
      <c r="A522" s="20" t="s">
        <v>1067</v>
      </c>
      <c r="B522" s="20" t="s">
        <v>1068</v>
      </c>
      <c r="C522" s="20" t="s">
        <v>1028</v>
      </c>
      <c r="D522" s="21">
        <v>17550600</v>
      </c>
      <c r="E522" s="21">
        <v>61154800</v>
      </c>
      <c r="F522" s="6">
        <v>78705400</v>
      </c>
      <c r="G522" s="9"/>
      <c r="H522" s="9">
        <v>78705400</v>
      </c>
      <c r="I522" s="12">
        <v>717621</v>
      </c>
      <c r="J522" s="6">
        <v>79423021</v>
      </c>
      <c r="K522" s="22">
        <v>4.464</v>
      </c>
      <c r="L522" s="10">
        <v>56.33</v>
      </c>
      <c r="M522" s="23"/>
      <c r="N522" s="12"/>
      <c r="O522" s="13">
        <v>62779590</v>
      </c>
      <c r="P522" s="6">
        <f t="shared" si="25"/>
        <v>142202611</v>
      </c>
      <c r="Q522" s="7">
        <v>556106.84</v>
      </c>
      <c r="R522" s="7">
        <v>0</v>
      </c>
      <c r="S522" s="14">
        <v>-843.37</v>
      </c>
      <c r="T522" s="14">
        <f t="shared" si="26"/>
        <v>555263.47</v>
      </c>
      <c r="U522" s="3"/>
      <c r="V522" s="24">
        <v>555263.47</v>
      </c>
      <c r="W522" s="15">
        <v>40382.99</v>
      </c>
      <c r="X522" s="15">
        <v>14870.4</v>
      </c>
      <c r="Y522" s="25">
        <v>4887.17</v>
      </c>
      <c r="Z522" s="16"/>
      <c r="AA522" s="16">
        <v>2149601.12</v>
      </c>
      <c r="AB522" s="16"/>
      <c r="AC522" s="16">
        <v>779764.41</v>
      </c>
      <c r="AD522" s="16"/>
      <c r="AE522" s="16"/>
      <c r="AF522" s="26">
        <v>3544769.5600000005</v>
      </c>
      <c r="AG522" s="4">
        <v>4893700</v>
      </c>
      <c r="AH522" s="4">
        <v>1872700</v>
      </c>
      <c r="AI522" s="4">
        <v>3014100</v>
      </c>
      <c r="AJ522" s="4">
        <v>9582400</v>
      </c>
      <c r="AK522" s="4"/>
      <c r="AL522" s="4">
        <v>1158800</v>
      </c>
      <c r="AM522" s="5">
        <v>20521700</v>
      </c>
      <c r="AN522" s="17">
        <v>97000</v>
      </c>
      <c r="AO522" s="17">
        <v>150168.59</v>
      </c>
      <c r="AP522" s="17">
        <v>130000</v>
      </c>
      <c r="AQ522" s="27">
        <v>377168.58999999997</v>
      </c>
      <c r="AR522" s="4">
        <v>5000</v>
      </c>
      <c r="AS522" s="4">
        <v>12750</v>
      </c>
      <c r="AT522" s="4"/>
      <c r="AU522" s="4"/>
      <c r="AV522" s="4"/>
      <c r="AW522" s="4"/>
      <c r="AX522" s="4"/>
      <c r="AY522" s="4"/>
      <c r="AZ522" s="4"/>
      <c r="BA522" s="4"/>
      <c r="BB522" s="4"/>
      <c r="BC522" s="4"/>
      <c r="BD522" s="4"/>
      <c r="BE522" s="4"/>
      <c r="BF522" s="4"/>
      <c r="BG522" s="4"/>
      <c r="BH522" s="4"/>
      <c r="BI522" s="4"/>
      <c r="BJ522" s="4">
        <v>0</v>
      </c>
      <c r="BK522" s="4"/>
      <c r="BL522" s="17"/>
      <c r="BM522" s="4"/>
      <c r="BN522" s="3"/>
      <c r="BO522" s="3"/>
      <c r="BP522" s="18">
        <v>0.7</v>
      </c>
      <c r="BQ522" s="18">
        <v>0.051</v>
      </c>
      <c r="BR522" s="18">
        <v>0.019</v>
      </c>
      <c r="BS522" s="18">
        <v>0.007</v>
      </c>
      <c r="BT522" s="18">
        <v>0</v>
      </c>
      <c r="BU522" s="18">
        <v>2.706</v>
      </c>
      <c r="BV522" s="18">
        <v>0</v>
      </c>
      <c r="BW522" s="18">
        <v>0.981</v>
      </c>
      <c r="BX522" s="18">
        <v>0</v>
      </c>
      <c r="BY522" s="18">
        <v>0</v>
      </c>
      <c r="BZ522" s="18">
        <v>4.464</v>
      </c>
      <c r="CA522" s="19">
        <v>56.33</v>
      </c>
      <c r="CB522" s="18">
        <v>2.4927598270329936</v>
      </c>
      <c r="CC522" s="3"/>
      <c r="CD522" s="11"/>
      <c r="CE522" s="8"/>
    </row>
    <row r="523" spans="1:83" ht="17.25" customHeight="1">
      <c r="A523" s="20" t="s">
        <v>1069</v>
      </c>
      <c r="B523" s="20" t="s">
        <v>1070</v>
      </c>
      <c r="C523" s="20" t="s">
        <v>1028</v>
      </c>
      <c r="D523" s="21">
        <v>1385322380</v>
      </c>
      <c r="E523" s="21">
        <v>1350565500</v>
      </c>
      <c r="F523" s="6">
        <v>2735887880</v>
      </c>
      <c r="G523" s="9"/>
      <c r="H523" s="9">
        <v>2735887880</v>
      </c>
      <c r="I523" s="12">
        <v>4934872</v>
      </c>
      <c r="J523" s="6">
        <v>2740822752</v>
      </c>
      <c r="K523" s="22">
        <v>2.614</v>
      </c>
      <c r="L523" s="10">
        <v>91.5</v>
      </c>
      <c r="M523" s="23"/>
      <c r="N523" s="12"/>
      <c r="O523" s="13">
        <v>259251773</v>
      </c>
      <c r="P523" s="6">
        <f t="shared" si="25"/>
        <v>3000074525</v>
      </c>
      <c r="Q523" s="7">
        <v>11732287.94</v>
      </c>
      <c r="R523" s="7">
        <v>0</v>
      </c>
      <c r="S523" s="14">
        <v>-47074.04</v>
      </c>
      <c r="T523" s="14">
        <f t="shared" si="26"/>
        <v>11685213.9</v>
      </c>
      <c r="U523" s="3"/>
      <c r="V523" s="24">
        <v>11685213.9</v>
      </c>
      <c r="W523" s="15">
        <v>849782.49</v>
      </c>
      <c r="X523" s="15">
        <v>312823.84</v>
      </c>
      <c r="Y523" s="25">
        <v>102506.37</v>
      </c>
      <c r="Z523" s="16">
        <v>42359697</v>
      </c>
      <c r="AA523" s="16"/>
      <c r="AB523" s="16"/>
      <c r="AC523" s="16">
        <v>16310069.45</v>
      </c>
      <c r="AD523" s="16"/>
      <c r="AE523" s="16"/>
      <c r="AF523" s="26">
        <v>71620093.05</v>
      </c>
      <c r="AG523" s="4">
        <v>48916700</v>
      </c>
      <c r="AH523" s="4"/>
      <c r="AI523" s="4">
        <v>128289300</v>
      </c>
      <c r="AJ523" s="4">
        <v>16579100</v>
      </c>
      <c r="AK523" s="4">
        <v>527900</v>
      </c>
      <c r="AL523" s="4">
        <v>10609300</v>
      </c>
      <c r="AM523" s="5">
        <v>204922300</v>
      </c>
      <c r="AN523" s="17">
        <v>630321</v>
      </c>
      <c r="AO523" s="17">
        <v>3316768.76</v>
      </c>
      <c r="AP523" s="17">
        <v>2000000</v>
      </c>
      <c r="AQ523" s="27">
        <v>5947089.76</v>
      </c>
      <c r="AR523" s="4">
        <v>48125</v>
      </c>
      <c r="AS523" s="4">
        <v>176000</v>
      </c>
      <c r="AT523" s="4"/>
      <c r="AU523" s="4"/>
      <c r="AV523" s="4"/>
      <c r="AW523" s="4"/>
      <c r="AX523" s="4"/>
      <c r="AY523" s="4"/>
      <c r="AZ523" s="4"/>
      <c r="BA523" s="4"/>
      <c r="BB523" s="4"/>
      <c r="BC523" s="4"/>
      <c r="BD523" s="4"/>
      <c r="BE523" s="4"/>
      <c r="BF523" s="4"/>
      <c r="BG523" s="4"/>
      <c r="BH523" s="4"/>
      <c r="BI523" s="4"/>
      <c r="BJ523" s="4">
        <v>0</v>
      </c>
      <c r="BK523" s="4"/>
      <c r="BL523" s="17"/>
      <c r="BM523" s="4"/>
      <c r="BN523" s="3"/>
      <c r="BO523" s="3"/>
      <c r="BP523" s="18">
        <v>0.427</v>
      </c>
      <c r="BQ523" s="18">
        <v>0.032</v>
      </c>
      <c r="BR523" s="18">
        <v>0.012</v>
      </c>
      <c r="BS523" s="18">
        <v>0.003</v>
      </c>
      <c r="BT523" s="18">
        <v>1.5450000000000002</v>
      </c>
      <c r="BU523" s="18">
        <v>0</v>
      </c>
      <c r="BV523" s="18">
        <v>0</v>
      </c>
      <c r="BW523" s="18">
        <v>0.595</v>
      </c>
      <c r="BX523" s="18">
        <v>0</v>
      </c>
      <c r="BY523" s="18">
        <v>0</v>
      </c>
      <c r="BZ523" s="18">
        <v>2.614</v>
      </c>
      <c r="CA523" s="19">
        <v>91.5</v>
      </c>
      <c r="CB523" s="18">
        <v>2.387277131057269</v>
      </c>
      <c r="CC523" s="3"/>
      <c r="CD523" s="11"/>
      <c r="CE523" s="8"/>
    </row>
    <row r="524" spans="1:83" ht="17.25" customHeight="1">
      <c r="A524" s="20" t="s">
        <v>1071</v>
      </c>
      <c r="B524" s="20" t="s">
        <v>1072</v>
      </c>
      <c r="C524" s="20" t="s">
        <v>1028</v>
      </c>
      <c r="D524" s="21">
        <v>694000</v>
      </c>
      <c r="E524" s="21">
        <v>1637700</v>
      </c>
      <c r="F524" s="6">
        <v>2331700</v>
      </c>
      <c r="G524" s="9"/>
      <c r="H524" s="9">
        <v>2331700</v>
      </c>
      <c r="I524" s="12">
        <v>75467</v>
      </c>
      <c r="J524" s="6">
        <v>2407167</v>
      </c>
      <c r="K524" s="22">
        <v>0.569</v>
      </c>
      <c r="L524" s="10">
        <v>95.42</v>
      </c>
      <c r="M524" s="23"/>
      <c r="N524" s="12"/>
      <c r="O524" s="13">
        <v>774346</v>
      </c>
      <c r="P524" s="6">
        <f t="shared" si="25"/>
        <v>3181513</v>
      </c>
      <c r="Q524" s="7">
        <v>12441.83</v>
      </c>
      <c r="R524" s="7">
        <v>0</v>
      </c>
      <c r="S524" s="14">
        <v>0</v>
      </c>
      <c r="T524" s="14">
        <f t="shared" si="26"/>
        <v>12441.83</v>
      </c>
      <c r="U524" s="3">
        <v>111</v>
      </c>
      <c r="V524" s="24">
        <v>12330.83</v>
      </c>
      <c r="W524" s="15">
        <v>904.88</v>
      </c>
      <c r="X524" s="15">
        <v>333.21</v>
      </c>
      <c r="Y524" s="25">
        <v>109.7</v>
      </c>
      <c r="Z524" s="16"/>
      <c r="AA524" s="16"/>
      <c r="AB524" s="16"/>
      <c r="AC524" s="16"/>
      <c r="AD524" s="16"/>
      <c r="AE524" s="16"/>
      <c r="AF524" s="26">
        <v>13678.619999999999</v>
      </c>
      <c r="AG524" s="4"/>
      <c r="AH524" s="4"/>
      <c r="AI524" s="4">
        <v>30498250</v>
      </c>
      <c r="AJ524" s="4">
        <v>17700</v>
      </c>
      <c r="AK524" s="4"/>
      <c r="AL524" s="4"/>
      <c r="AM524" s="5">
        <v>30515950</v>
      </c>
      <c r="AN524" s="17">
        <v>98539</v>
      </c>
      <c r="AO524" s="17">
        <v>37051</v>
      </c>
      <c r="AP524" s="17"/>
      <c r="AQ524" s="27">
        <v>135590</v>
      </c>
      <c r="AR524" s="4">
        <v>250</v>
      </c>
      <c r="AS524" s="4">
        <v>750</v>
      </c>
      <c r="AT524" s="4"/>
      <c r="AU524" s="4"/>
      <c r="AV524" s="4"/>
      <c r="AW524" s="4"/>
      <c r="AX524" s="4"/>
      <c r="AY524" s="4"/>
      <c r="AZ524" s="4"/>
      <c r="BA524" s="4"/>
      <c r="BB524" s="4"/>
      <c r="BC524" s="4"/>
      <c r="BD524" s="4"/>
      <c r="BE524" s="4"/>
      <c r="BF524" s="4"/>
      <c r="BG524" s="4"/>
      <c r="BH524" s="4"/>
      <c r="BI524" s="4"/>
      <c r="BJ524" s="4">
        <v>0</v>
      </c>
      <c r="BK524" s="4"/>
      <c r="BL524" s="17"/>
      <c r="BM524" s="4"/>
      <c r="BN524" s="3"/>
      <c r="BO524" s="3"/>
      <c r="BP524" s="18">
        <v>0.513</v>
      </c>
      <c r="BQ524" s="18">
        <v>0.038</v>
      </c>
      <c r="BR524" s="18">
        <v>0.014</v>
      </c>
      <c r="BS524" s="18">
        <v>0.004</v>
      </c>
      <c r="BT524" s="18">
        <v>0</v>
      </c>
      <c r="BU524" s="18">
        <v>0</v>
      </c>
      <c r="BV524" s="18">
        <v>0</v>
      </c>
      <c r="BW524" s="18">
        <v>0</v>
      </c>
      <c r="BX524" s="18">
        <v>0</v>
      </c>
      <c r="BY524" s="18">
        <v>0</v>
      </c>
      <c r="BZ524" s="18">
        <v>0.569</v>
      </c>
      <c r="CA524" s="19">
        <v>95.42</v>
      </c>
      <c r="CB524" s="18">
        <v>0.42994072317164816</v>
      </c>
      <c r="CC524" s="3"/>
      <c r="CD524" s="11"/>
      <c r="CE524" s="8"/>
    </row>
    <row r="525" spans="1:83" ht="17.25" customHeight="1">
      <c r="A525" s="20" t="s">
        <v>1073</v>
      </c>
      <c r="B525" s="20" t="s">
        <v>1074</v>
      </c>
      <c r="C525" s="20" t="s">
        <v>1028</v>
      </c>
      <c r="D525" s="21">
        <v>622730189</v>
      </c>
      <c r="E525" s="21">
        <v>829218362</v>
      </c>
      <c r="F525" s="6">
        <v>1451948551</v>
      </c>
      <c r="G525" s="9"/>
      <c r="H525" s="9">
        <v>1451948551</v>
      </c>
      <c r="I525" s="12">
        <v>3405033</v>
      </c>
      <c r="J525" s="6">
        <v>1455353584</v>
      </c>
      <c r="K525" s="22">
        <v>2.052</v>
      </c>
      <c r="L525" s="10">
        <v>106.19</v>
      </c>
      <c r="M525" s="23"/>
      <c r="N525" s="12"/>
      <c r="O525" s="13">
        <v>-79763255</v>
      </c>
      <c r="P525" s="6">
        <f t="shared" si="25"/>
        <v>1375590329</v>
      </c>
      <c r="Q525" s="7">
        <v>5379474.029999999</v>
      </c>
      <c r="R525" s="7">
        <v>0</v>
      </c>
      <c r="S525" s="14">
        <v>-25312.38</v>
      </c>
      <c r="T525" s="14">
        <f t="shared" si="26"/>
        <v>5354161.649999999</v>
      </c>
      <c r="U525" s="3"/>
      <c r="V525" s="24">
        <v>5354161.649999999</v>
      </c>
      <c r="W525" s="15">
        <v>389339.08</v>
      </c>
      <c r="X525" s="15">
        <v>143367.71</v>
      </c>
      <c r="Y525" s="25">
        <v>46912.75</v>
      </c>
      <c r="Z525" s="16"/>
      <c r="AA525" s="16">
        <v>20348888.72</v>
      </c>
      <c r="AB525" s="16"/>
      <c r="AC525" s="16">
        <v>3504240</v>
      </c>
      <c r="AD525" s="16">
        <v>72768</v>
      </c>
      <c r="AE525" s="16"/>
      <c r="AF525" s="26">
        <v>29859677.909999996</v>
      </c>
      <c r="AG525" s="4">
        <v>32834800</v>
      </c>
      <c r="AH525" s="4"/>
      <c r="AI525" s="4">
        <v>56184900</v>
      </c>
      <c r="AJ525" s="4">
        <v>5176298</v>
      </c>
      <c r="AK525" s="4">
        <v>1022300</v>
      </c>
      <c r="AL525" s="4">
        <v>8646600</v>
      </c>
      <c r="AM525" s="5">
        <v>103864898</v>
      </c>
      <c r="AN525" s="17">
        <v>360000</v>
      </c>
      <c r="AO525" s="17">
        <v>1797064</v>
      </c>
      <c r="AP525" s="17">
        <v>1000000</v>
      </c>
      <c r="AQ525" s="27">
        <v>3157064</v>
      </c>
      <c r="AR525" s="4">
        <v>28250</v>
      </c>
      <c r="AS525" s="4">
        <v>101250</v>
      </c>
      <c r="AT525" s="4"/>
      <c r="AU525" s="4"/>
      <c r="AV525" s="4"/>
      <c r="AW525" s="4"/>
      <c r="AX525" s="4"/>
      <c r="AY525" s="4"/>
      <c r="AZ525" s="4"/>
      <c r="BA525" s="4"/>
      <c r="BB525" s="4"/>
      <c r="BC525" s="4"/>
      <c r="BD525" s="4"/>
      <c r="BE525" s="4"/>
      <c r="BF525" s="4"/>
      <c r="BG525" s="4"/>
      <c r="BH525" s="4"/>
      <c r="BI525" s="4"/>
      <c r="BJ525" s="4">
        <v>0</v>
      </c>
      <c r="BK525" s="4"/>
      <c r="BL525" s="17"/>
      <c r="BM525" s="4"/>
      <c r="BN525" s="3"/>
      <c r="BO525" s="3"/>
      <c r="BP525" s="18">
        <v>0.368</v>
      </c>
      <c r="BQ525" s="18">
        <v>0.027</v>
      </c>
      <c r="BR525" s="18">
        <v>0.01</v>
      </c>
      <c r="BS525" s="18">
        <v>0.004</v>
      </c>
      <c r="BT525" s="18">
        <v>0</v>
      </c>
      <c r="BU525" s="18">
        <v>1.398</v>
      </c>
      <c r="BV525" s="18">
        <v>0</v>
      </c>
      <c r="BW525" s="18">
        <v>0.24</v>
      </c>
      <c r="BX525" s="18">
        <v>0.005</v>
      </c>
      <c r="BY525" s="18">
        <v>0</v>
      </c>
      <c r="BZ525" s="18">
        <v>2.052</v>
      </c>
      <c r="CA525" s="19">
        <v>106.19</v>
      </c>
      <c r="CB525" s="18">
        <v>2.170681000040674</v>
      </c>
      <c r="CC525" s="3"/>
      <c r="CD525" s="11"/>
      <c r="CE525" s="8"/>
    </row>
    <row r="526" spans="1:83" ht="17.25" customHeight="1">
      <c r="A526" s="20" t="s">
        <v>1075</v>
      </c>
      <c r="B526" s="20" t="s">
        <v>1076</v>
      </c>
      <c r="C526" s="20" t="s">
        <v>1077</v>
      </c>
      <c r="D526" s="21">
        <v>803295020</v>
      </c>
      <c r="E526" s="21">
        <v>976604750</v>
      </c>
      <c r="F526" s="6">
        <v>1779899770</v>
      </c>
      <c r="G526" s="9"/>
      <c r="H526" s="9">
        <v>1779899770</v>
      </c>
      <c r="I526" s="12">
        <v>1163848</v>
      </c>
      <c r="J526" s="6">
        <v>1781063618</v>
      </c>
      <c r="K526" s="22">
        <v>3.585</v>
      </c>
      <c r="L526" s="10">
        <v>52.67</v>
      </c>
      <c r="M526" s="23"/>
      <c r="N526" s="12"/>
      <c r="O526" s="13">
        <v>1641141929</v>
      </c>
      <c r="P526" s="6">
        <f t="shared" si="25"/>
        <v>3422205547</v>
      </c>
      <c r="Q526" s="7">
        <v>14111765.98</v>
      </c>
      <c r="R526" s="7">
        <v>0</v>
      </c>
      <c r="S526" s="14">
        <v>-21568.1</v>
      </c>
      <c r="T526" s="14">
        <f t="shared" si="26"/>
        <v>14090197.88</v>
      </c>
      <c r="U526" s="3"/>
      <c r="V526" s="24">
        <v>14090197.88</v>
      </c>
      <c r="W526" s="15"/>
      <c r="X526" s="15"/>
      <c r="Y526" s="25">
        <v>513330.83</v>
      </c>
      <c r="Z526" s="16">
        <v>37606723</v>
      </c>
      <c r="AA526" s="16"/>
      <c r="AB526" s="16"/>
      <c r="AC526" s="16">
        <v>10463307.53</v>
      </c>
      <c r="AD526" s="16"/>
      <c r="AE526" s="16">
        <v>1173138</v>
      </c>
      <c r="AF526" s="26">
        <v>63846697.24</v>
      </c>
      <c r="AG526" s="4">
        <v>44171800</v>
      </c>
      <c r="AH526" s="4">
        <v>4326500</v>
      </c>
      <c r="AI526" s="4">
        <v>116710300</v>
      </c>
      <c r="AJ526" s="4">
        <v>6291200</v>
      </c>
      <c r="AK526" s="4">
        <v>5500</v>
      </c>
      <c r="AL526" s="4">
        <v>4263000</v>
      </c>
      <c r="AM526" s="5">
        <v>175768300</v>
      </c>
      <c r="AN526" s="17">
        <v>700000</v>
      </c>
      <c r="AO526" s="17">
        <v>3599546.1</v>
      </c>
      <c r="AP526" s="17">
        <v>500000</v>
      </c>
      <c r="AQ526" s="27">
        <v>4799546.1</v>
      </c>
      <c r="AR526" s="4">
        <v>11750</v>
      </c>
      <c r="AS526" s="4">
        <v>109250</v>
      </c>
      <c r="AT526" s="4"/>
      <c r="AU526" s="4"/>
      <c r="AV526" s="4"/>
      <c r="AW526" s="4"/>
      <c r="AX526" s="4"/>
      <c r="AY526" s="4"/>
      <c r="AZ526" s="4"/>
      <c r="BA526" s="4"/>
      <c r="BB526" s="4"/>
      <c r="BC526" s="4"/>
      <c r="BD526" s="4"/>
      <c r="BE526" s="4"/>
      <c r="BF526" s="4"/>
      <c r="BG526" s="4"/>
      <c r="BH526" s="4"/>
      <c r="BI526" s="4"/>
      <c r="BJ526" s="4">
        <v>0</v>
      </c>
      <c r="BK526" s="4"/>
      <c r="BL526" s="17"/>
      <c r="BM526" s="4"/>
      <c r="BN526" s="3"/>
      <c r="BO526" s="3"/>
      <c r="BP526" s="18">
        <v>0.791</v>
      </c>
      <c r="BQ526" s="18">
        <v>0</v>
      </c>
      <c r="BR526" s="18">
        <v>0</v>
      </c>
      <c r="BS526" s="18">
        <v>0.028</v>
      </c>
      <c r="BT526" s="18">
        <v>2.112</v>
      </c>
      <c r="BU526" s="18">
        <v>0</v>
      </c>
      <c r="BV526" s="18">
        <v>0</v>
      </c>
      <c r="BW526" s="18">
        <v>0.588</v>
      </c>
      <c r="BX526" s="18">
        <v>0</v>
      </c>
      <c r="BY526" s="18">
        <v>0.066</v>
      </c>
      <c r="BZ526" s="18">
        <v>3.585</v>
      </c>
      <c r="CA526" s="19">
        <v>52.67</v>
      </c>
      <c r="CB526" s="18">
        <v>1.8656593346933759</v>
      </c>
      <c r="CC526" s="3"/>
      <c r="CD526" s="11"/>
      <c r="CE526" s="8"/>
    </row>
    <row r="527" spans="1:83" ht="17.25" customHeight="1">
      <c r="A527" s="20" t="s">
        <v>1078</v>
      </c>
      <c r="B527" s="20" t="s">
        <v>1079</v>
      </c>
      <c r="C527" s="20" t="s">
        <v>1077</v>
      </c>
      <c r="D527" s="21">
        <v>264573200</v>
      </c>
      <c r="E527" s="21">
        <v>464203600</v>
      </c>
      <c r="F527" s="6">
        <v>728776800</v>
      </c>
      <c r="G527" s="9"/>
      <c r="H527" s="9">
        <v>728776800</v>
      </c>
      <c r="I527" s="12">
        <v>406766</v>
      </c>
      <c r="J527" s="6">
        <v>729183566</v>
      </c>
      <c r="K527" s="22">
        <v>7.377000000000001</v>
      </c>
      <c r="L527" s="10">
        <v>28.86</v>
      </c>
      <c r="M527" s="23"/>
      <c r="N527" s="12"/>
      <c r="O527" s="13">
        <v>1824681564</v>
      </c>
      <c r="P527" s="6">
        <f t="shared" si="25"/>
        <v>2553865130</v>
      </c>
      <c r="Q527" s="7">
        <v>10531087.8</v>
      </c>
      <c r="R527" s="7">
        <v>0</v>
      </c>
      <c r="S527" s="14">
        <v>-18718.19</v>
      </c>
      <c r="T527" s="14">
        <f t="shared" si="26"/>
        <v>10512369.610000001</v>
      </c>
      <c r="U527" s="3"/>
      <c r="V527" s="24">
        <v>10512369.610000001</v>
      </c>
      <c r="W527" s="15"/>
      <c r="X527" s="15"/>
      <c r="Y527" s="25">
        <v>383079.77</v>
      </c>
      <c r="Z527" s="16">
        <v>28121803</v>
      </c>
      <c r="AA527" s="16"/>
      <c r="AB527" s="16"/>
      <c r="AC527" s="16">
        <v>13925394.53</v>
      </c>
      <c r="AD527" s="16"/>
      <c r="AE527" s="16">
        <v>842147.23</v>
      </c>
      <c r="AF527" s="26">
        <v>53784794.14</v>
      </c>
      <c r="AG527" s="4">
        <v>21779000</v>
      </c>
      <c r="AH527" s="4">
        <v>0</v>
      </c>
      <c r="AI527" s="4">
        <v>45977500</v>
      </c>
      <c r="AJ527" s="4">
        <v>17423500</v>
      </c>
      <c r="AK527" s="4">
        <v>5740200</v>
      </c>
      <c r="AL527" s="4">
        <v>2238700</v>
      </c>
      <c r="AM527" s="5">
        <v>93158900</v>
      </c>
      <c r="AN527" s="17">
        <v>1300000</v>
      </c>
      <c r="AO527" s="17">
        <v>3380823.95</v>
      </c>
      <c r="AP527" s="17">
        <v>550000</v>
      </c>
      <c r="AQ527" s="27">
        <v>5230823.95</v>
      </c>
      <c r="AR527" s="4">
        <v>38500</v>
      </c>
      <c r="AS527" s="4">
        <v>209500</v>
      </c>
      <c r="AT527" s="4"/>
      <c r="AU527" s="4"/>
      <c r="AV527" s="4"/>
      <c r="AW527" s="4"/>
      <c r="AX527" s="4"/>
      <c r="AY527" s="4"/>
      <c r="AZ527" s="4"/>
      <c r="BA527" s="4"/>
      <c r="BB527" s="4"/>
      <c r="BC527" s="4"/>
      <c r="BD527" s="4"/>
      <c r="BE527" s="4"/>
      <c r="BF527" s="4"/>
      <c r="BG527" s="4"/>
      <c r="BH527" s="4"/>
      <c r="BI527" s="4"/>
      <c r="BJ527" s="4">
        <v>0</v>
      </c>
      <c r="BK527" s="4"/>
      <c r="BL527" s="17"/>
      <c r="BM527" s="4"/>
      <c r="BN527" s="3"/>
      <c r="BO527" s="3"/>
      <c r="BP527" s="18">
        <v>1.442</v>
      </c>
      <c r="BQ527" s="18">
        <v>0</v>
      </c>
      <c r="BR527" s="18">
        <v>0</v>
      </c>
      <c r="BS527" s="18">
        <v>0.052</v>
      </c>
      <c r="BT527" s="18">
        <v>3.857</v>
      </c>
      <c r="BU527" s="18">
        <v>0</v>
      </c>
      <c r="BV527" s="18">
        <v>0</v>
      </c>
      <c r="BW527" s="18">
        <v>1.91</v>
      </c>
      <c r="BX527" s="18">
        <v>0</v>
      </c>
      <c r="BY527" s="18">
        <v>0.116</v>
      </c>
      <c r="BZ527" s="18">
        <v>7.377000000000001</v>
      </c>
      <c r="CA527" s="19">
        <v>28.86</v>
      </c>
      <c r="CB527" s="18">
        <v>2.1060154472605217</v>
      </c>
      <c r="CC527" s="3"/>
      <c r="CD527" s="11"/>
      <c r="CE527" s="8"/>
    </row>
    <row r="528" spans="1:83" ht="17.25" customHeight="1">
      <c r="A528" s="20" t="s">
        <v>1080</v>
      </c>
      <c r="B528" s="20" t="s">
        <v>1081</v>
      </c>
      <c r="C528" s="20" t="s">
        <v>1077</v>
      </c>
      <c r="D528" s="21">
        <v>736210700</v>
      </c>
      <c r="E528" s="21">
        <v>911086100</v>
      </c>
      <c r="F528" s="6">
        <v>1647296800</v>
      </c>
      <c r="G528" s="9">
        <v>4155600</v>
      </c>
      <c r="H528" s="9">
        <v>1643141200</v>
      </c>
      <c r="I528" s="12">
        <v>3450208</v>
      </c>
      <c r="J528" s="6">
        <v>1646591408</v>
      </c>
      <c r="K528" s="22">
        <v>5.263</v>
      </c>
      <c r="L528" s="10">
        <v>40</v>
      </c>
      <c r="M528" s="23"/>
      <c r="N528" s="12"/>
      <c r="O528" s="13">
        <v>2487188894</v>
      </c>
      <c r="P528" s="6">
        <f t="shared" si="25"/>
        <v>4133780302</v>
      </c>
      <c r="Q528" s="7">
        <v>17046007.16</v>
      </c>
      <c r="R528" s="7">
        <v>0</v>
      </c>
      <c r="S528" s="14">
        <v>-119185.85</v>
      </c>
      <c r="T528" s="14">
        <f t="shared" si="26"/>
        <v>16926821.31</v>
      </c>
      <c r="U528" s="3"/>
      <c r="V528" s="24">
        <v>16926821.31</v>
      </c>
      <c r="W528" s="15"/>
      <c r="X528" s="15"/>
      <c r="Y528" s="25">
        <v>620067.05</v>
      </c>
      <c r="Z528" s="16">
        <v>47442058</v>
      </c>
      <c r="AA528" s="16"/>
      <c r="AB528" s="16"/>
      <c r="AC528" s="16">
        <v>20290973.66</v>
      </c>
      <c r="AD528" s="16"/>
      <c r="AE528" s="16">
        <v>1377131.96</v>
      </c>
      <c r="AF528" s="26">
        <v>86657051.97999999</v>
      </c>
      <c r="AG528" s="4">
        <v>59326300</v>
      </c>
      <c r="AH528" s="4">
        <v>21954200</v>
      </c>
      <c r="AI528" s="4">
        <v>100163700</v>
      </c>
      <c r="AJ528" s="4">
        <v>32207600</v>
      </c>
      <c r="AK528" s="4">
        <v>0</v>
      </c>
      <c r="AL528" s="4">
        <v>9362100</v>
      </c>
      <c r="AM528" s="5">
        <v>223013900</v>
      </c>
      <c r="AN528" s="17">
        <v>275000</v>
      </c>
      <c r="AO528" s="17">
        <v>9040648.5</v>
      </c>
      <c r="AP528" s="17">
        <v>1063000</v>
      </c>
      <c r="AQ528" s="27">
        <v>10378648.5</v>
      </c>
      <c r="AR528" s="4">
        <v>35250</v>
      </c>
      <c r="AS528" s="4">
        <v>224750</v>
      </c>
      <c r="AT528" s="4"/>
      <c r="AU528" s="4"/>
      <c r="AV528" s="4"/>
      <c r="AW528" s="4"/>
      <c r="AX528" s="4"/>
      <c r="AY528" s="4"/>
      <c r="AZ528" s="4"/>
      <c r="BA528" s="4"/>
      <c r="BB528" s="4"/>
      <c r="BC528" s="4"/>
      <c r="BD528" s="4"/>
      <c r="BE528" s="4"/>
      <c r="BF528" s="4"/>
      <c r="BG528" s="4"/>
      <c r="BH528" s="4"/>
      <c r="BI528" s="4">
        <v>4155600</v>
      </c>
      <c r="BJ528" s="4">
        <v>4155600</v>
      </c>
      <c r="BK528" s="4"/>
      <c r="BL528" s="17"/>
      <c r="BM528" s="4"/>
      <c r="BN528" s="3"/>
      <c r="BO528" s="3"/>
      <c r="BP528" s="18">
        <v>1.028</v>
      </c>
      <c r="BQ528" s="18">
        <v>0</v>
      </c>
      <c r="BR528" s="18">
        <v>0</v>
      </c>
      <c r="BS528" s="18">
        <v>0.037</v>
      </c>
      <c r="BT528" s="18">
        <v>2.881</v>
      </c>
      <c r="BU528" s="18">
        <v>0</v>
      </c>
      <c r="BV528" s="18">
        <v>0</v>
      </c>
      <c r="BW528" s="18">
        <v>1.2329999999999999</v>
      </c>
      <c r="BX528" s="18">
        <v>0</v>
      </c>
      <c r="BY528" s="18">
        <v>0.084</v>
      </c>
      <c r="BZ528" s="18">
        <v>5.263</v>
      </c>
      <c r="CA528" s="19">
        <v>40</v>
      </c>
      <c r="CB528" s="18">
        <v>2.096314889740843</v>
      </c>
      <c r="CC528" s="3"/>
      <c r="CD528" s="11"/>
      <c r="CE528" s="8"/>
    </row>
    <row r="529" spans="1:83" ht="17.25" customHeight="1">
      <c r="A529" s="20" t="s">
        <v>1082</v>
      </c>
      <c r="B529" s="20" t="s">
        <v>1083</v>
      </c>
      <c r="C529" s="20" t="s">
        <v>1077</v>
      </c>
      <c r="D529" s="21">
        <v>315424180</v>
      </c>
      <c r="E529" s="21">
        <v>600719360</v>
      </c>
      <c r="F529" s="6">
        <v>916143540</v>
      </c>
      <c r="G529" s="9">
        <v>10981400</v>
      </c>
      <c r="H529" s="9">
        <v>905162140</v>
      </c>
      <c r="I529" s="12">
        <v>1703901</v>
      </c>
      <c r="J529" s="6">
        <v>906866041</v>
      </c>
      <c r="K529" s="22">
        <v>22.778000000000002</v>
      </c>
      <c r="L529" s="10">
        <v>11.8</v>
      </c>
      <c r="M529" s="23"/>
      <c r="N529" s="12"/>
      <c r="O529" s="13">
        <v>6896589263</v>
      </c>
      <c r="P529" s="6">
        <f t="shared" si="25"/>
        <v>7803455304</v>
      </c>
      <c r="Q529" s="7">
        <v>32178235.24</v>
      </c>
      <c r="R529" s="7">
        <v>0</v>
      </c>
      <c r="S529" s="14">
        <v>-498101.79</v>
      </c>
      <c r="T529" s="14">
        <f t="shared" si="26"/>
        <v>31680133.45</v>
      </c>
      <c r="U529" s="3"/>
      <c r="V529" s="24">
        <v>31680133.45</v>
      </c>
      <c r="W529" s="15"/>
      <c r="X529" s="15"/>
      <c r="Y529" s="25">
        <v>1170518.3</v>
      </c>
      <c r="Z529" s="16">
        <v>48673323</v>
      </c>
      <c r="AA529" s="16"/>
      <c r="AB529" s="16"/>
      <c r="AC529" s="16">
        <v>125038252.94</v>
      </c>
      <c r="AD529" s="16"/>
      <c r="AE529" s="16">
        <v>0</v>
      </c>
      <c r="AF529" s="26">
        <v>206562227.69</v>
      </c>
      <c r="AG529" s="4">
        <v>91024200</v>
      </c>
      <c r="AH529" s="4">
        <v>6302600</v>
      </c>
      <c r="AI529" s="4">
        <v>121981100</v>
      </c>
      <c r="AJ529" s="4">
        <v>102339300</v>
      </c>
      <c r="AK529" s="4">
        <v>2418000</v>
      </c>
      <c r="AL529" s="4">
        <v>475115300</v>
      </c>
      <c r="AM529" s="5">
        <v>799180500</v>
      </c>
      <c r="AN529" s="17">
        <v>20000000</v>
      </c>
      <c r="AO529" s="17">
        <v>68672742.91</v>
      </c>
      <c r="AP529" s="17">
        <v>3500000</v>
      </c>
      <c r="AQ529" s="27">
        <v>92172742.91</v>
      </c>
      <c r="AR529" s="4">
        <v>167250</v>
      </c>
      <c r="AS529" s="4">
        <v>203500</v>
      </c>
      <c r="AT529" s="4"/>
      <c r="AU529" s="4"/>
      <c r="AV529" s="4"/>
      <c r="AW529" s="4"/>
      <c r="AX529" s="4"/>
      <c r="AY529" s="4"/>
      <c r="AZ529" s="4"/>
      <c r="BA529" s="4"/>
      <c r="BB529" s="4"/>
      <c r="BC529" s="4"/>
      <c r="BD529" s="4"/>
      <c r="BE529" s="4"/>
      <c r="BF529" s="4">
        <v>10981400</v>
      </c>
      <c r="BG529" s="4"/>
      <c r="BH529" s="4"/>
      <c r="BI529" s="4"/>
      <c r="BJ529" s="4">
        <v>10981400</v>
      </c>
      <c r="BK529" s="4"/>
      <c r="BL529" s="17"/>
      <c r="BM529" s="4"/>
      <c r="BN529" s="3"/>
      <c r="BO529" s="3"/>
      <c r="BP529" s="18">
        <v>3.493</v>
      </c>
      <c r="BQ529" s="18">
        <v>0</v>
      </c>
      <c r="BR529" s="18">
        <v>0</v>
      </c>
      <c r="BS529" s="18">
        <v>0.129</v>
      </c>
      <c r="BT529" s="18">
        <v>5.368</v>
      </c>
      <c r="BU529" s="18">
        <v>0</v>
      </c>
      <c r="BV529" s="18">
        <v>0</v>
      </c>
      <c r="BW529" s="18">
        <v>13.788</v>
      </c>
      <c r="BX529" s="18">
        <v>0</v>
      </c>
      <c r="BY529" s="18">
        <v>0</v>
      </c>
      <c r="BZ529" s="18">
        <v>22.778000000000002</v>
      </c>
      <c r="CA529" s="19">
        <v>11.8</v>
      </c>
      <c r="CB529" s="18">
        <v>2.6470610728572708</v>
      </c>
      <c r="CC529" s="3"/>
      <c r="CD529" s="11"/>
      <c r="CE529" s="8"/>
    </row>
    <row r="530" spans="1:83" ht="17.25" customHeight="1">
      <c r="A530" s="20" t="s">
        <v>1084</v>
      </c>
      <c r="B530" s="20" t="s">
        <v>1085</v>
      </c>
      <c r="C530" s="20" t="s">
        <v>1077</v>
      </c>
      <c r="D530" s="21">
        <v>86221100</v>
      </c>
      <c r="E530" s="21">
        <v>142226100</v>
      </c>
      <c r="F530" s="6">
        <v>228447200</v>
      </c>
      <c r="G530" s="9"/>
      <c r="H530" s="9">
        <v>228447200</v>
      </c>
      <c r="I530" s="12">
        <v>88274</v>
      </c>
      <c r="J530" s="6">
        <v>228535474</v>
      </c>
      <c r="K530" s="22">
        <v>12.176</v>
      </c>
      <c r="L530" s="10">
        <v>19.86</v>
      </c>
      <c r="M530" s="23"/>
      <c r="N530" s="12"/>
      <c r="O530" s="13">
        <v>923604575</v>
      </c>
      <c r="P530" s="6">
        <f t="shared" si="25"/>
        <v>1152140049</v>
      </c>
      <c r="Q530" s="7">
        <v>4750950.97</v>
      </c>
      <c r="R530" s="7">
        <v>0</v>
      </c>
      <c r="S530" s="14">
        <v>-6995.92</v>
      </c>
      <c r="T530" s="14">
        <f t="shared" si="26"/>
        <v>4743955.05</v>
      </c>
      <c r="U530" s="3"/>
      <c r="V530" s="24">
        <v>4743955.05</v>
      </c>
      <c r="W530" s="15"/>
      <c r="X530" s="15"/>
      <c r="Y530" s="25">
        <v>172821.01</v>
      </c>
      <c r="Z530" s="16">
        <v>0</v>
      </c>
      <c r="AA530" s="16">
        <v>16932646.57</v>
      </c>
      <c r="AB530" s="16"/>
      <c r="AC530" s="16">
        <v>5591808.59</v>
      </c>
      <c r="AD530" s="16"/>
      <c r="AE530" s="16">
        <v>384345</v>
      </c>
      <c r="AF530" s="26">
        <v>27825576.22</v>
      </c>
      <c r="AG530" s="4">
        <v>0</v>
      </c>
      <c r="AH530" s="4">
        <v>0</v>
      </c>
      <c r="AI530" s="4">
        <v>3209700</v>
      </c>
      <c r="AJ530" s="4">
        <v>2577200</v>
      </c>
      <c r="AK530" s="4">
        <v>0</v>
      </c>
      <c r="AL530" s="4">
        <v>926500</v>
      </c>
      <c r="AM530" s="5">
        <v>6713400</v>
      </c>
      <c r="AN530" s="17">
        <v>774934</v>
      </c>
      <c r="AO530" s="17">
        <v>1831951.75</v>
      </c>
      <c r="AP530" s="17">
        <v>337000</v>
      </c>
      <c r="AQ530" s="27">
        <v>2943885.75</v>
      </c>
      <c r="AR530" s="4">
        <v>7000</v>
      </c>
      <c r="AS530" s="4">
        <v>72750</v>
      </c>
      <c r="AT530" s="4"/>
      <c r="AU530" s="4"/>
      <c r="AV530" s="4"/>
      <c r="AW530" s="4"/>
      <c r="AX530" s="4"/>
      <c r="AY530" s="4"/>
      <c r="AZ530" s="4"/>
      <c r="BA530" s="4"/>
      <c r="BB530" s="4"/>
      <c r="BC530" s="4"/>
      <c r="BD530" s="4"/>
      <c r="BE530" s="4"/>
      <c r="BF530" s="4"/>
      <c r="BG530" s="4"/>
      <c r="BH530" s="4"/>
      <c r="BI530" s="4"/>
      <c r="BJ530" s="4">
        <v>0</v>
      </c>
      <c r="BK530" s="4"/>
      <c r="BL530" s="17"/>
      <c r="BM530" s="4"/>
      <c r="BN530" s="3"/>
      <c r="BO530" s="3"/>
      <c r="BP530" s="18">
        <v>2.076</v>
      </c>
      <c r="BQ530" s="18">
        <v>0</v>
      </c>
      <c r="BR530" s="18">
        <v>0</v>
      </c>
      <c r="BS530" s="18">
        <v>0.075</v>
      </c>
      <c r="BT530" s="18">
        <v>0</v>
      </c>
      <c r="BU530" s="18">
        <v>7.41</v>
      </c>
      <c r="BV530" s="18">
        <v>0</v>
      </c>
      <c r="BW530" s="18">
        <v>2.447</v>
      </c>
      <c r="BX530" s="18">
        <v>0</v>
      </c>
      <c r="BY530" s="18">
        <v>0.168</v>
      </c>
      <c r="BZ530" s="18">
        <v>12.176</v>
      </c>
      <c r="CA530" s="19">
        <v>19.86</v>
      </c>
      <c r="CB530" s="18">
        <v>2.4151209954164177</v>
      </c>
      <c r="CC530" s="3"/>
      <c r="CD530" s="11"/>
      <c r="CE530" s="8"/>
    </row>
    <row r="531" spans="1:83" ht="17.25" customHeight="1">
      <c r="A531" s="20" t="s">
        <v>1086</v>
      </c>
      <c r="B531" s="20" t="s">
        <v>1087</v>
      </c>
      <c r="C531" s="20" t="s">
        <v>1077</v>
      </c>
      <c r="D531" s="21">
        <v>69267400</v>
      </c>
      <c r="E531" s="21">
        <v>118858700</v>
      </c>
      <c r="F531" s="6">
        <v>188126100</v>
      </c>
      <c r="G531" s="9"/>
      <c r="H531" s="9">
        <v>188126100</v>
      </c>
      <c r="I531" s="12">
        <v>98957</v>
      </c>
      <c r="J531" s="6">
        <v>188225057</v>
      </c>
      <c r="K531" s="22">
        <v>8.16</v>
      </c>
      <c r="L531" s="10">
        <v>27.76</v>
      </c>
      <c r="M531" s="23"/>
      <c r="N531" s="12"/>
      <c r="O531" s="13">
        <v>500461230</v>
      </c>
      <c r="P531" s="6">
        <f t="shared" si="25"/>
        <v>688686287</v>
      </c>
      <c r="Q531" s="7">
        <v>2839858.56</v>
      </c>
      <c r="R531" s="7">
        <v>0</v>
      </c>
      <c r="S531" s="14">
        <v>-7146.09</v>
      </c>
      <c r="T531" s="14">
        <f t="shared" si="26"/>
        <v>2832712.47</v>
      </c>
      <c r="U531" s="3"/>
      <c r="V531" s="24">
        <v>2832712.47</v>
      </c>
      <c r="W531" s="15"/>
      <c r="X531" s="15"/>
      <c r="Y531" s="25">
        <v>103302.94</v>
      </c>
      <c r="Z531" s="16">
        <v>6979954</v>
      </c>
      <c r="AA531" s="16"/>
      <c r="AB531" s="16"/>
      <c r="AC531" s="16">
        <v>5217054.82</v>
      </c>
      <c r="AD531" s="16"/>
      <c r="AE531" s="16">
        <v>225251</v>
      </c>
      <c r="AF531" s="26">
        <v>15358275.23</v>
      </c>
      <c r="AG531" s="4">
        <v>2318900</v>
      </c>
      <c r="AH531" s="4">
        <v>1445500</v>
      </c>
      <c r="AI531" s="4">
        <v>4989100</v>
      </c>
      <c r="AJ531" s="4">
        <v>2522600</v>
      </c>
      <c r="AK531" s="4">
        <v>0</v>
      </c>
      <c r="AL531" s="4">
        <v>629200</v>
      </c>
      <c r="AM531" s="5">
        <v>11905300</v>
      </c>
      <c r="AN531" s="17">
        <v>381700</v>
      </c>
      <c r="AO531" s="17">
        <v>942412.24</v>
      </c>
      <c r="AP531" s="17">
        <v>200000</v>
      </c>
      <c r="AQ531" s="27">
        <v>1524112.24</v>
      </c>
      <c r="AR531" s="4">
        <v>14750</v>
      </c>
      <c r="AS531" s="4">
        <v>41750</v>
      </c>
      <c r="AT531" s="4"/>
      <c r="AU531" s="4"/>
      <c r="AV531" s="4"/>
      <c r="AW531" s="4"/>
      <c r="AX531" s="4"/>
      <c r="AY531" s="4"/>
      <c r="AZ531" s="4"/>
      <c r="BA531" s="4"/>
      <c r="BB531" s="4"/>
      <c r="BC531" s="4"/>
      <c r="BD531" s="4"/>
      <c r="BE531" s="4"/>
      <c r="BF531" s="4"/>
      <c r="BG531" s="4"/>
      <c r="BH531" s="4"/>
      <c r="BI531" s="4"/>
      <c r="BJ531" s="4">
        <v>0</v>
      </c>
      <c r="BK531" s="4"/>
      <c r="BL531" s="17"/>
      <c r="BM531" s="4"/>
      <c r="BN531" s="3"/>
      <c r="BO531" s="3"/>
      <c r="BP531" s="18">
        <v>1.505</v>
      </c>
      <c r="BQ531" s="18">
        <v>0</v>
      </c>
      <c r="BR531" s="18">
        <v>0</v>
      </c>
      <c r="BS531" s="18">
        <v>0.054</v>
      </c>
      <c r="BT531" s="18">
        <v>3.709</v>
      </c>
      <c r="BU531" s="18">
        <v>0</v>
      </c>
      <c r="BV531" s="18">
        <v>0</v>
      </c>
      <c r="BW531" s="18">
        <v>2.772</v>
      </c>
      <c r="BX531" s="18">
        <v>0</v>
      </c>
      <c r="BY531" s="18">
        <v>0.12</v>
      </c>
      <c r="BZ531" s="18">
        <v>8.16</v>
      </c>
      <c r="CA531" s="19">
        <v>27.76</v>
      </c>
      <c r="CB531" s="18">
        <v>2.2300829158226003</v>
      </c>
      <c r="CC531" s="3"/>
      <c r="CD531" s="11"/>
      <c r="CE531" s="8"/>
    </row>
    <row r="532" spans="1:83" ht="17.25" customHeight="1">
      <c r="A532" s="20" t="s">
        <v>1088</v>
      </c>
      <c r="B532" s="20" t="s">
        <v>1089</v>
      </c>
      <c r="C532" s="20" t="s">
        <v>1077</v>
      </c>
      <c r="D532" s="21">
        <v>394293500</v>
      </c>
      <c r="E532" s="21">
        <v>517480044</v>
      </c>
      <c r="F532" s="6">
        <v>911773544</v>
      </c>
      <c r="G532" s="9">
        <v>7500000</v>
      </c>
      <c r="H532" s="9">
        <v>904273544</v>
      </c>
      <c r="I532" s="12">
        <v>532666</v>
      </c>
      <c r="J532" s="6">
        <v>904806210</v>
      </c>
      <c r="K532" s="22">
        <v>6.9190000000000005</v>
      </c>
      <c r="L532" s="10">
        <v>46.19</v>
      </c>
      <c r="M532" s="23"/>
      <c r="N532" s="12"/>
      <c r="O532" s="13">
        <v>1088693018</v>
      </c>
      <c r="P532" s="6">
        <f t="shared" si="25"/>
        <v>1993499228</v>
      </c>
      <c r="Q532" s="7">
        <v>8220369.64</v>
      </c>
      <c r="R532" s="7">
        <v>0</v>
      </c>
      <c r="S532" s="14">
        <v>-67105.23</v>
      </c>
      <c r="T532" s="14">
        <f t="shared" si="26"/>
        <v>8153264.409999999</v>
      </c>
      <c r="U532" s="3"/>
      <c r="V532" s="24">
        <v>8153264.409999999</v>
      </c>
      <c r="W532" s="15"/>
      <c r="X532" s="15"/>
      <c r="Y532" s="25">
        <v>299024.88</v>
      </c>
      <c r="Z532" s="16">
        <v>25529988</v>
      </c>
      <c r="AA532" s="16"/>
      <c r="AB532" s="16"/>
      <c r="AC532" s="16">
        <v>28615744.76</v>
      </c>
      <c r="AD532" s="16"/>
      <c r="AE532" s="16">
        <v>0</v>
      </c>
      <c r="AF532" s="26">
        <v>62598022.05</v>
      </c>
      <c r="AG532" s="4">
        <v>26233800</v>
      </c>
      <c r="AH532" s="4">
        <v>16056700</v>
      </c>
      <c r="AI532" s="4">
        <v>21174000</v>
      </c>
      <c r="AJ532" s="4">
        <v>13277600</v>
      </c>
      <c r="AK532" s="4">
        <v>13225900</v>
      </c>
      <c r="AL532" s="4">
        <v>9203150</v>
      </c>
      <c r="AM532" s="5">
        <v>99171150</v>
      </c>
      <c r="AN532" s="17">
        <v>1550000</v>
      </c>
      <c r="AO532" s="17">
        <v>8248449</v>
      </c>
      <c r="AP532" s="17">
        <v>2550000</v>
      </c>
      <c r="AQ532" s="27">
        <v>12348449</v>
      </c>
      <c r="AR532" s="4">
        <v>51250</v>
      </c>
      <c r="AS532" s="4">
        <v>101250</v>
      </c>
      <c r="AT532" s="4"/>
      <c r="AU532" s="4"/>
      <c r="AV532" s="4"/>
      <c r="AW532" s="4"/>
      <c r="AX532" s="4"/>
      <c r="AY532" s="4"/>
      <c r="AZ532" s="4"/>
      <c r="BA532" s="4"/>
      <c r="BB532" s="4"/>
      <c r="BC532" s="4"/>
      <c r="BD532" s="4"/>
      <c r="BE532" s="4"/>
      <c r="BF532" s="4"/>
      <c r="BG532" s="4"/>
      <c r="BH532" s="4"/>
      <c r="BI532" s="4">
        <v>7500000</v>
      </c>
      <c r="BJ532" s="4">
        <v>7500000</v>
      </c>
      <c r="BK532" s="4"/>
      <c r="BL532" s="17"/>
      <c r="BM532" s="4"/>
      <c r="BN532" s="3"/>
      <c r="BO532" s="3"/>
      <c r="BP532" s="18">
        <v>0.901</v>
      </c>
      <c r="BQ532" s="18">
        <v>0</v>
      </c>
      <c r="BR532" s="18">
        <v>0</v>
      </c>
      <c r="BS532" s="18">
        <v>0.033</v>
      </c>
      <c r="BT532" s="18">
        <v>2.822</v>
      </c>
      <c r="BU532" s="18">
        <v>0</v>
      </c>
      <c r="BV532" s="18">
        <v>0</v>
      </c>
      <c r="BW532" s="18">
        <v>3.163</v>
      </c>
      <c r="BX532" s="18">
        <v>0</v>
      </c>
      <c r="BY532" s="18">
        <v>0</v>
      </c>
      <c r="BZ532" s="18">
        <v>6.9190000000000005</v>
      </c>
      <c r="CA532" s="19">
        <v>46.19</v>
      </c>
      <c r="CB532" s="18">
        <v>3.140107664491155</v>
      </c>
      <c r="CC532" s="3"/>
      <c r="CD532" s="11"/>
      <c r="CE532" s="8"/>
    </row>
    <row r="533" spans="1:83" ht="17.25" customHeight="1">
      <c r="A533" s="20" t="s">
        <v>1090</v>
      </c>
      <c r="B533" s="20" t="s">
        <v>1091</v>
      </c>
      <c r="C533" s="20" t="s">
        <v>1077</v>
      </c>
      <c r="D533" s="21">
        <v>305715300</v>
      </c>
      <c r="E533" s="21">
        <v>576070500</v>
      </c>
      <c r="F533" s="6">
        <v>881785800</v>
      </c>
      <c r="G533" s="9"/>
      <c r="H533" s="9">
        <v>881785800</v>
      </c>
      <c r="I533" s="12">
        <v>653117</v>
      </c>
      <c r="J533" s="6">
        <v>882438917</v>
      </c>
      <c r="K533" s="22">
        <v>3.973</v>
      </c>
      <c r="L533" s="10">
        <v>53.83</v>
      </c>
      <c r="M533" s="23"/>
      <c r="N533" s="12"/>
      <c r="O533" s="13">
        <v>780075625</v>
      </c>
      <c r="P533" s="6">
        <f t="shared" si="25"/>
        <v>1662514542</v>
      </c>
      <c r="Q533" s="7">
        <v>6855525.14</v>
      </c>
      <c r="R533" s="7">
        <v>0</v>
      </c>
      <c r="S533" s="14">
        <v>-5947.2</v>
      </c>
      <c r="T533" s="14">
        <f t="shared" si="26"/>
        <v>6849577.9399999995</v>
      </c>
      <c r="U533" s="3"/>
      <c r="V533" s="24">
        <v>6849577.9399999995</v>
      </c>
      <c r="W533" s="15"/>
      <c r="X533" s="15"/>
      <c r="Y533" s="25">
        <v>249377.18</v>
      </c>
      <c r="Z533" s="16">
        <v>16898338</v>
      </c>
      <c r="AA533" s="16"/>
      <c r="AB533" s="16"/>
      <c r="AC533" s="16">
        <v>10513171</v>
      </c>
      <c r="AD533" s="16"/>
      <c r="AE533" s="16">
        <v>546724</v>
      </c>
      <c r="AF533" s="26">
        <v>35057188.12</v>
      </c>
      <c r="AG533" s="4">
        <v>17860200</v>
      </c>
      <c r="AH533" s="4">
        <v>2883600</v>
      </c>
      <c r="AI533" s="4">
        <v>40598200</v>
      </c>
      <c r="AJ533" s="4">
        <v>6774300</v>
      </c>
      <c r="AK533" s="4">
        <v>10221900</v>
      </c>
      <c r="AL533" s="4">
        <v>2714400</v>
      </c>
      <c r="AM533" s="5">
        <v>81052600</v>
      </c>
      <c r="AN533" s="17">
        <v>1030000</v>
      </c>
      <c r="AO533" s="17">
        <v>2284672.21</v>
      </c>
      <c r="AP533" s="17">
        <v>255004.14</v>
      </c>
      <c r="AQ533" s="27">
        <v>3569676.35</v>
      </c>
      <c r="AR533" s="4">
        <v>28500</v>
      </c>
      <c r="AS533" s="4">
        <v>85500</v>
      </c>
      <c r="AT533" s="4"/>
      <c r="AU533" s="4"/>
      <c r="AV533" s="4"/>
      <c r="AW533" s="4"/>
      <c r="AX533" s="4"/>
      <c r="AY533" s="4"/>
      <c r="AZ533" s="4"/>
      <c r="BA533" s="4"/>
      <c r="BB533" s="4"/>
      <c r="BC533" s="4"/>
      <c r="BD533" s="4"/>
      <c r="BE533" s="4"/>
      <c r="BF533" s="4"/>
      <c r="BG533" s="4"/>
      <c r="BH533" s="4"/>
      <c r="BI533" s="4"/>
      <c r="BJ533" s="4">
        <v>0</v>
      </c>
      <c r="BK533" s="4"/>
      <c r="BL533" s="17"/>
      <c r="BM533" s="4"/>
      <c r="BN533" s="3"/>
      <c r="BO533" s="3"/>
      <c r="BP533" s="18">
        <v>0.776</v>
      </c>
      <c r="BQ533" s="18">
        <v>0</v>
      </c>
      <c r="BR533" s="18">
        <v>0</v>
      </c>
      <c r="BS533" s="18">
        <v>0.028</v>
      </c>
      <c r="BT533" s="18">
        <v>1.915</v>
      </c>
      <c r="BU533" s="18">
        <v>0</v>
      </c>
      <c r="BV533" s="18">
        <v>0</v>
      </c>
      <c r="BW533" s="18">
        <v>1.192</v>
      </c>
      <c r="BX533" s="18">
        <v>0</v>
      </c>
      <c r="BY533" s="18">
        <v>0.062</v>
      </c>
      <c r="BZ533" s="18">
        <v>3.973</v>
      </c>
      <c r="CA533" s="19">
        <v>53.83</v>
      </c>
      <c r="CB533" s="18">
        <v>2.1086846000051405</v>
      </c>
      <c r="CC533" s="3"/>
      <c r="CD533" s="11"/>
      <c r="CE533" s="8"/>
    </row>
    <row r="534" spans="1:83" ht="17.25" customHeight="1">
      <c r="A534" s="20" t="s">
        <v>1092</v>
      </c>
      <c r="B534" s="20" t="s">
        <v>1093</v>
      </c>
      <c r="C534" s="20" t="s">
        <v>1077</v>
      </c>
      <c r="D534" s="21">
        <v>1074113900</v>
      </c>
      <c r="E534" s="21">
        <v>1703305300</v>
      </c>
      <c r="F534" s="6">
        <v>2777419200</v>
      </c>
      <c r="G534" s="9">
        <v>3250500</v>
      </c>
      <c r="H534" s="9">
        <v>2774168700</v>
      </c>
      <c r="I534" s="12">
        <v>4803534</v>
      </c>
      <c r="J534" s="6">
        <v>2778972234</v>
      </c>
      <c r="K534" s="22">
        <v>5.53</v>
      </c>
      <c r="L534" s="10">
        <v>48.33</v>
      </c>
      <c r="M534" s="23"/>
      <c r="N534" s="12"/>
      <c r="O534" s="13">
        <v>3078121862</v>
      </c>
      <c r="P534" s="6">
        <f t="shared" si="25"/>
        <v>5857094096</v>
      </c>
      <c r="Q534" s="7">
        <v>24152243.37</v>
      </c>
      <c r="R534" s="7">
        <v>0</v>
      </c>
      <c r="S534" s="14">
        <v>-68282.22</v>
      </c>
      <c r="T534" s="14">
        <f t="shared" si="26"/>
        <v>24083961.150000002</v>
      </c>
      <c r="U534" s="3"/>
      <c r="V534" s="24">
        <v>24083961.150000002</v>
      </c>
      <c r="W534" s="15"/>
      <c r="X534" s="15"/>
      <c r="Y534" s="25">
        <v>878564.11</v>
      </c>
      <c r="Z534" s="16">
        <v>78156334.5</v>
      </c>
      <c r="AA534" s="16"/>
      <c r="AB534" s="16"/>
      <c r="AC534" s="16">
        <v>48626061.02</v>
      </c>
      <c r="AD534" s="16"/>
      <c r="AE534" s="16">
        <v>1925079.45</v>
      </c>
      <c r="AF534" s="26">
        <v>153670000.23</v>
      </c>
      <c r="AG534" s="4">
        <v>47403800</v>
      </c>
      <c r="AH534" s="4">
        <v>4937800</v>
      </c>
      <c r="AI534" s="4">
        <v>246499400</v>
      </c>
      <c r="AJ534" s="4">
        <v>25736500</v>
      </c>
      <c r="AK534" s="4">
        <v>52489000</v>
      </c>
      <c r="AL534" s="4">
        <v>29969000</v>
      </c>
      <c r="AM534" s="5">
        <v>407035500</v>
      </c>
      <c r="AN534" s="17">
        <v>8050000</v>
      </c>
      <c r="AO534" s="17">
        <v>35953477.27</v>
      </c>
      <c r="AP534" s="17">
        <v>1500000</v>
      </c>
      <c r="AQ534" s="27">
        <v>45503477.27</v>
      </c>
      <c r="AR534" s="4">
        <v>139000</v>
      </c>
      <c r="AS534" s="4">
        <v>274000</v>
      </c>
      <c r="AT534" s="4"/>
      <c r="AU534" s="4"/>
      <c r="AV534" s="4"/>
      <c r="AW534" s="4"/>
      <c r="AX534" s="4"/>
      <c r="AY534" s="4"/>
      <c r="AZ534" s="4"/>
      <c r="BA534" s="4"/>
      <c r="BB534" s="4"/>
      <c r="BC534" s="4"/>
      <c r="BD534" s="4"/>
      <c r="BE534" s="4"/>
      <c r="BF534" s="4"/>
      <c r="BG534" s="4"/>
      <c r="BH534" s="4"/>
      <c r="BI534" s="4">
        <v>3120000</v>
      </c>
      <c r="BJ534" s="4">
        <v>3120000</v>
      </c>
      <c r="BK534" s="4"/>
      <c r="BL534" s="17"/>
      <c r="BM534" s="4"/>
      <c r="BN534" s="3"/>
      <c r="BO534" s="3"/>
      <c r="BP534" s="18">
        <v>0.867</v>
      </c>
      <c r="BQ534" s="18">
        <v>0</v>
      </c>
      <c r="BR534" s="18">
        <v>0</v>
      </c>
      <c r="BS534" s="18">
        <v>0.031</v>
      </c>
      <c r="BT534" s="18">
        <v>2.8129999999999997</v>
      </c>
      <c r="BU534" s="18">
        <v>0</v>
      </c>
      <c r="BV534" s="18">
        <v>0</v>
      </c>
      <c r="BW534" s="18">
        <v>1.75</v>
      </c>
      <c r="BX534" s="18">
        <v>0</v>
      </c>
      <c r="BY534" s="18">
        <v>0.069</v>
      </c>
      <c r="BZ534" s="18">
        <v>5.53</v>
      </c>
      <c r="CA534" s="19">
        <v>48.33</v>
      </c>
      <c r="CB534" s="18">
        <v>2.623655992396404</v>
      </c>
      <c r="CC534" s="3"/>
      <c r="CD534" s="11"/>
      <c r="CE534" s="8"/>
    </row>
    <row r="535" spans="1:83" ht="17.25" customHeight="1">
      <c r="A535" s="20" t="s">
        <v>1094</v>
      </c>
      <c r="B535" s="20" t="s">
        <v>1095</v>
      </c>
      <c r="C535" s="20" t="s">
        <v>1077</v>
      </c>
      <c r="D535" s="21">
        <v>190886200</v>
      </c>
      <c r="E535" s="21">
        <v>297334500</v>
      </c>
      <c r="F535" s="6">
        <v>488220700</v>
      </c>
      <c r="G535" s="9"/>
      <c r="H535" s="9">
        <v>488220700</v>
      </c>
      <c r="I535" s="12">
        <v>437295</v>
      </c>
      <c r="J535" s="6">
        <v>488657995</v>
      </c>
      <c r="K535" s="22">
        <v>5.829000000000001</v>
      </c>
      <c r="L535" s="10">
        <v>28.58</v>
      </c>
      <c r="M535" s="23"/>
      <c r="N535" s="12"/>
      <c r="O535" s="13">
        <v>1237219211</v>
      </c>
      <c r="P535" s="6">
        <f t="shared" si="25"/>
        <v>1725877206</v>
      </c>
      <c r="Q535" s="7">
        <v>7116806.67</v>
      </c>
      <c r="R535" s="7">
        <v>0</v>
      </c>
      <c r="S535" s="14">
        <v>-44502.23</v>
      </c>
      <c r="T535" s="14">
        <f t="shared" si="26"/>
        <v>7072304.4399999995</v>
      </c>
      <c r="U535" s="3"/>
      <c r="V535" s="24">
        <v>7072304.4399999995</v>
      </c>
      <c r="W535" s="15"/>
      <c r="X535" s="15"/>
      <c r="Y535" s="25">
        <v>258881.58</v>
      </c>
      <c r="Z535" s="16">
        <v>13303684.5</v>
      </c>
      <c r="AA535" s="16"/>
      <c r="AB535" s="16"/>
      <c r="AC535" s="16">
        <v>7279116.69</v>
      </c>
      <c r="AD535" s="16"/>
      <c r="AE535" s="16">
        <v>569758</v>
      </c>
      <c r="AF535" s="26">
        <v>28483745.21</v>
      </c>
      <c r="AG535" s="4">
        <v>7847700</v>
      </c>
      <c r="AH535" s="4">
        <v>0</v>
      </c>
      <c r="AI535" s="4">
        <v>111118800</v>
      </c>
      <c r="AJ535" s="4">
        <v>15878200</v>
      </c>
      <c r="AK535" s="4">
        <v>0</v>
      </c>
      <c r="AL535" s="4">
        <v>1352300</v>
      </c>
      <c r="AM535" s="5">
        <v>136197000</v>
      </c>
      <c r="AN535" s="17">
        <v>1335000</v>
      </c>
      <c r="AO535" s="17">
        <v>1790754.43</v>
      </c>
      <c r="AP535" s="17">
        <v>249000</v>
      </c>
      <c r="AQ535" s="27">
        <v>3374754.4299999997</v>
      </c>
      <c r="AR535" s="4">
        <v>7000</v>
      </c>
      <c r="AS535" s="4">
        <v>79250</v>
      </c>
      <c r="AT535" s="4"/>
      <c r="AU535" s="4"/>
      <c r="AV535" s="4"/>
      <c r="AW535" s="4"/>
      <c r="AX535" s="4"/>
      <c r="AY535" s="4"/>
      <c r="AZ535" s="4"/>
      <c r="BA535" s="4"/>
      <c r="BB535" s="4"/>
      <c r="BC535" s="4"/>
      <c r="BD535" s="4"/>
      <c r="BE535" s="4"/>
      <c r="BF535" s="4"/>
      <c r="BG535" s="4"/>
      <c r="BH535" s="4"/>
      <c r="BI535" s="4"/>
      <c r="BJ535" s="4">
        <v>0</v>
      </c>
      <c r="BK535" s="4"/>
      <c r="BL535" s="17"/>
      <c r="BM535" s="4"/>
      <c r="BN535" s="3"/>
      <c r="BO535" s="3"/>
      <c r="BP535" s="18">
        <v>1.447</v>
      </c>
      <c r="BQ535" s="18">
        <v>0</v>
      </c>
      <c r="BR535" s="18">
        <v>0</v>
      </c>
      <c r="BS535" s="18">
        <v>0.052</v>
      </c>
      <c r="BT535" s="18">
        <v>2.723</v>
      </c>
      <c r="BU535" s="18">
        <v>0</v>
      </c>
      <c r="BV535" s="18">
        <v>0</v>
      </c>
      <c r="BW535" s="18">
        <v>1.49</v>
      </c>
      <c r="BX535" s="18">
        <v>0</v>
      </c>
      <c r="BY535" s="18">
        <v>0.117</v>
      </c>
      <c r="BZ535" s="18">
        <v>5.829000000000001</v>
      </c>
      <c r="CA535" s="19">
        <v>28.58</v>
      </c>
      <c r="CB535" s="18">
        <v>1.6503923402532035</v>
      </c>
      <c r="CC535" s="3"/>
      <c r="CD535" s="11"/>
      <c r="CE535" s="8"/>
    </row>
    <row r="536" spans="1:83" ht="17.25" customHeight="1">
      <c r="A536" s="20" t="s">
        <v>1096</v>
      </c>
      <c r="B536" s="20" t="s">
        <v>1097</v>
      </c>
      <c r="C536" s="20" t="s">
        <v>1077</v>
      </c>
      <c r="D536" s="21">
        <v>562938000</v>
      </c>
      <c r="E536" s="21">
        <v>734508565</v>
      </c>
      <c r="F536" s="6">
        <v>1297446565</v>
      </c>
      <c r="G536" s="9"/>
      <c r="H536" s="9">
        <v>1297446565</v>
      </c>
      <c r="I536" s="12">
        <v>3072636</v>
      </c>
      <c r="J536" s="6">
        <v>1300519201</v>
      </c>
      <c r="K536" s="22">
        <v>4.2090000000000005</v>
      </c>
      <c r="L536" s="10">
        <v>50.94</v>
      </c>
      <c r="M536" s="23"/>
      <c r="N536" s="12"/>
      <c r="O536" s="13">
        <v>1260170918</v>
      </c>
      <c r="P536" s="6">
        <f t="shared" si="25"/>
        <v>2560690119</v>
      </c>
      <c r="Q536" s="7">
        <v>10559231.24</v>
      </c>
      <c r="R536" s="7">
        <v>0</v>
      </c>
      <c r="S536" s="14">
        <v>-87953.02</v>
      </c>
      <c r="T536" s="14">
        <f t="shared" si="26"/>
        <v>10471278.22</v>
      </c>
      <c r="U536" s="3"/>
      <c r="V536" s="24">
        <v>10471278.22</v>
      </c>
      <c r="W536" s="15"/>
      <c r="X536" s="15"/>
      <c r="Y536" s="25">
        <v>384103.52</v>
      </c>
      <c r="Z536" s="16">
        <v>31936573</v>
      </c>
      <c r="AA536" s="16"/>
      <c r="AB536" s="16"/>
      <c r="AC536" s="16">
        <v>11064597.26</v>
      </c>
      <c r="AD536" s="16">
        <v>32513</v>
      </c>
      <c r="AE536" s="16">
        <v>845964</v>
      </c>
      <c r="AF536" s="26">
        <v>54735029</v>
      </c>
      <c r="AG536" s="4">
        <v>34886800</v>
      </c>
      <c r="AH536" s="4">
        <v>5735900</v>
      </c>
      <c r="AI536" s="4">
        <v>39454200</v>
      </c>
      <c r="AJ536" s="4">
        <v>21523700</v>
      </c>
      <c r="AK536" s="4">
        <v>125100</v>
      </c>
      <c r="AL536" s="4">
        <v>3199800</v>
      </c>
      <c r="AM536" s="5">
        <v>104925500</v>
      </c>
      <c r="AN536" s="17">
        <v>2117000</v>
      </c>
      <c r="AO536" s="17">
        <v>3156471.82</v>
      </c>
      <c r="AP536" s="17">
        <v>230000</v>
      </c>
      <c r="AQ536" s="27">
        <v>5503471.82</v>
      </c>
      <c r="AR536" s="4">
        <v>12500</v>
      </c>
      <c r="AS536" s="4">
        <v>93000</v>
      </c>
      <c r="AT536" s="4"/>
      <c r="AU536" s="4"/>
      <c r="AV536" s="4"/>
      <c r="AW536" s="4"/>
      <c r="AX536" s="4"/>
      <c r="AY536" s="4"/>
      <c r="AZ536" s="4"/>
      <c r="BA536" s="4"/>
      <c r="BB536" s="4"/>
      <c r="BC536" s="4"/>
      <c r="BD536" s="4"/>
      <c r="BE536" s="4"/>
      <c r="BF536" s="4"/>
      <c r="BG536" s="4"/>
      <c r="BH536" s="4"/>
      <c r="BI536" s="4"/>
      <c r="BJ536" s="4">
        <v>0</v>
      </c>
      <c r="BK536" s="4"/>
      <c r="BL536" s="17"/>
      <c r="BM536" s="4"/>
      <c r="BN536" s="3"/>
      <c r="BO536" s="3"/>
      <c r="BP536" s="18">
        <v>0.805</v>
      </c>
      <c r="BQ536" s="18">
        <v>0</v>
      </c>
      <c r="BR536" s="18">
        <v>0</v>
      </c>
      <c r="BS536" s="18">
        <v>0.03</v>
      </c>
      <c r="BT536" s="18">
        <v>2.456</v>
      </c>
      <c r="BU536" s="18">
        <v>0</v>
      </c>
      <c r="BV536" s="18">
        <v>0</v>
      </c>
      <c r="BW536" s="18">
        <v>0.851</v>
      </c>
      <c r="BX536" s="18">
        <v>0.002</v>
      </c>
      <c r="BY536" s="18">
        <v>0.065</v>
      </c>
      <c r="BZ536" s="18">
        <v>4.2090000000000005</v>
      </c>
      <c r="CA536" s="19">
        <v>50.94</v>
      </c>
      <c r="CB536" s="18">
        <v>2.137510844981708</v>
      </c>
      <c r="CC536" s="3"/>
      <c r="CD536" s="11"/>
      <c r="CE536" s="8"/>
    </row>
    <row r="537" spans="1:83" ht="17.25" customHeight="1">
      <c r="A537" s="20" t="s">
        <v>1098</v>
      </c>
      <c r="B537" s="20" t="s">
        <v>1099</v>
      </c>
      <c r="C537" s="20" t="s">
        <v>1077</v>
      </c>
      <c r="D537" s="21">
        <v>497010300</v>
      </c>
      <c r="E537" s="21">
        <v>751549121</v>
      </c>
      <c r="F537" s="6">
        <v>1248559421</v>
      </c>
      <c r="G537" s="9"/>
      <c r="H537" s="9">
        <v>1248559421</v>
      </c>
      <c r="I537" s="12">
        <v>6209159</v>
      </c>
      <c r="J537" s="6">
        <v>1254768580</v>
      </c>
      <c r="K537" s="22">
        <v>6.994000000000001</v>
      </c>
      <c r="L537" s="10">
        <v>41.27</v>
      </c>
      <c r="M537" s="23"/>
      <c r="N537" s="12"/>
      <c r="O537" s="13">
        <v>1810342403</v>
      </c>
      <c r="P537" s="6">
        <f t="shared" si="25"/>
        <v>3065110983</v>
      </c>
      <c r="Q537" s="7">
        <v>12639255.1</v>
      </c>
      <c r="R537" s="7">
        <v>0</v>
      </c>
      <c r="S537" s="14">
        <v>-121853.47</v>
      </c>
      <c r="T537" s="14">
        <f t="shared" si="26"/>
        <v>12517401.629999999</v>
      </c>
      <c r="U537" s="3"/>
      <c r="V537" s="24">
        <v>12517401.629999999</v>
      </c>
      <c r="W537" s="15"/>
      <c r="X537" s="15"/>
      <c r="Y537" s="25">
        <v>459766.65</v>
      </c>
      <c r="Z537" s="16">
        <v>23260069</v>
      </c>
      <c r="AA537" s="16"/>
      <c r="AB537" s="16"/>
      <c r="AC537" s="16">
        <v>51520046.41</v>
      </c>
      <c r="AD537" s="16"/>
      <c r="AE537" s="16">
        <v>0</v>
      </c>
      <c r="AF537" s="26">
        <v>87757283.69</v>
      </c>
      <c r="AG537" s="4">
        <v>61974900</v>
      </c>
      <c r="AH537" s="4">
        <v>12636700</v>
      </c>
      <c r="AI537" s="4">
        <v>25717600</v>
      </c>
      <c r="AJ537" s="4">
        <v>98807500</v>
      </c>
      <c r="AK537" s="4">
        <v>1784100</v>
      </c>
      <c r="AL537" s="4">
        <v>55310200</v>
      </c>
      <c r="AM537" s="5">
        <v>256231000</v>
      </c>
      <c r="AN537" s="17">
        <v>1900000</v>
      </c>
      <c r="AO537" s="17">
        <v>15021012.17</v>
      </c>
      <c r="AP537" s="17">
        <v>3000000</v>
      </c>
      <c r="AQ537" s="27">
        <v>19921012.17</v>
      </c>
      <c r="AR537" s="4">
        <v>108000</v>
      </c>
      <c r="AS537" s="4">
        <v>132750</v>
      </c>
      <c r="AT537" s="4"/>
      <c r="AU537" s="4"/>
      <c r="AV537" s="4"/>
      <c r="AW537" s="4"/>
      <c r="AX537" s="4"/>
      <c r="AY537" s="4"/>
      <c r="AZ537" s="4"/>
      <c r="BA537" s="4"/>
      <c r="BB537" s="4"/>
      <c r="BC537" s="4"/>
      <c r="BD537" s="4"/>
      <c r="BE537" s="4"/>
      <c r="BF537" s="4"/>
      <c r="BG537" s="4"/>
      <c r="BH537" s="4"/>
      <c r="BI537" s="4"/>
      <c r="BJ537" s="4">
        <v>0</v>
      </c>
      <c r="BK537" s="4"/>
      <c r="BL537" s="17"/>
      <c r="BM537" s="4"/>
      <c r="BN537" s="3"/>
      <c r="BO537" s="3"/>
      <c r="BP537" s="18">
        <v>0.998</v>
      </c>
      <c r="BQ537" s="18">
        <v>0</v>
      </c>
      <c r="BR537" s="18">
        <v>0</v>
      </c>
      <c r="BS537" s="18">
        <v>0.036</v>
      </c>
      <c r="BT537" s="18">
        <v>1.854</v>
      </c>
      <c r="BU537" s="18">
        <v>0</v>
      </c>
      <c r="BV537" s="18">
        <v>0</v>
      </c>
      <c r="BW537" s="18">
        <v>4.106</v>
      </c>
      <c r="BX537" s="18">
        <v>0</v>
      </c>
      <c r="BY537" s="18">
        <v>0</v>
      </c>
      <c r="BZ537" s="18">
        <v>6.994000000000001</v>
      </c>
      <c r="CA537" s="19">
        <v>41.27</v>
      </c>
      <c r="CB537" s="18">
        <v>2.8631029733255176</v>
      </c>
      <c r="CC537" s="3"/>
      <c r="CD537" s="11"/>
      <c r="CE537" s="8"/>
    </row>
    <row r="538" spans="1:83" ht="17.25" customHeight="1">
      <c r="A538" s="20" t="s">
        <v>1100</v>
      </c>
      <c r="B538" s="20" t="s">
        <v>1101</v>
      </c>
      <c r="C538" s="20" t="s">
        <v>1077</v>
      </c>
      <c r="D538" s="21">
        <v>518079050</v>
      </c>
      <c r="E538" s="21">
        <v>968211950</v>
      </c>
      <c r="F538" s="6">
        <v>1486291000</v>
      </c>
      <c r="G538" s="9"/>
      <c r="H538" s="9">
        <v>1486291000</v>
      </c>
      <c r="I538" s="12">
        <v>3576279</v>
      </c>
      <c r="J538" s="6">
        <v>1489867279</v>
      </c>
      <c r="K538" s="22">
        <v>5.765000000000001</v>
      </c>
      <c r="L538" s="10">
        <v>45.3</v>
      </c>
      <c r="M538" s="23"/>
      <c r="N538" s="12"/>
      <c r="O538" s="13">
        <v>1832817101</v>
      </c>
      <c r="P538" s="6">
        <f t="shared" si="25"/>
        <v>3322684380</v>
      </c>
      <c r="Q538" s="7">
        <v>13701381.69</v>
      </c>
      <c r="R538" s="7">
        <v>0</v>
      </c>
      <c r="S538" s="14">
        <v>-49335.42</v>
      </c>
      <c r="T538" s="14">
        <f t="shared" si="26"/>
        <v>13652046.27</v>
      </c>
      <c r="U538" s="3"/>
      <c r="V538" s="24">
        <v>13652046.27</v>
      </c>
      <c r="W538" s="15"/>
      <c r="X538" s="15"/>
      <c r="Y538" s="25">
        <v>498402.66</v>
      </c>
      <c r="Z538" s="16">
        <v>37614838.5</v>
      </c>
      <c r="AA538" s="16"/>
      <c r="AB538" s="16"/>
      <c r="AC538" s="16">
        <v>34118348</v>
      </c>
      <c r="AD538" s="16"/>
      <c r="AE538" s="16">
        <v>0</v>
      </c>
      <c r="AF538" s="26">
        <v>85883635.43</v>
      </c>
      <c r="AG538" s="4">
        <v>33389100</v>
      </c>
      <c r="AH538" s="4">
        <v>683900</v>
      </c>
      <c r="AI538" s="4">
        <v>70716100</v>
      </c>
      <c r="AJ538" s="4">
        <v>49215200</v>
      </c>
      <c r="AK538" s="4">
        <v>3315600</v>
      </c>
      <c r="AL538" s="4">
        <v>188266100</v>
      </c>
      <c r="AM538" s="5">
        <v>345586000</v>
      </c>
      <c r="AN538" s="17">
        <v>0</v>
      </c>
      <c r="AO538" s="17">
        <v>13718812</v>
      </c>
      <c r="AP538" s="17">
        <v>25000</v>
      </c>
      <c r="AQ538" s="27">
        <v>13743812</v>
      </c>
      <c r="AR538" s="4">
        <v>85750</v>
      </c>
      <c r="AS538" s="4">
        <v>210500</v>
      </c>
      <c r="AT538" s="4"/>
      <c r="AU538" s="4"/>
      <c r="AV538" s="4"/>
      <c r="AW538" s="4"/>
      <c r="AX538" s="4"/>
      <c r="AY538" s="4"/>
      <c r="AZ538" s="4"/>
      <c r="BA538" s="4"/>
      <c r="BB538" s="4"/>
      <c r="BC538" s="4"/>
      <c r="BD538" s="4"/>
      <c r="BE538" s="4"/>
      <c r="BF538" s="4"/>
      <c r="BG538" s="4"/>
      <c r="BH538" s="4"/>
      <c r="BI538" s="4"/>
      <c r="BJ538" s="4">
        <v>0</v>
      </c>
      <c r="BK538" s="4"/>
      <c r="BL538" s="17"/>
      <c r="BM538" s="4"/>
      <c r="BN538" s="3"/>
      <c r="BO538" s="3"/>
      <c r="BP538" s="18">
        <v>0.916</v>
      </c>
      <c r="BQ538" s="18">
        <v>0</v>
      </c>
      <c r="BR538" s="18">
        <v>0</v>
      </c>
      <c r="BS538" s="18">
        <v>0.033</v>
      </c>
      <c r="BT538" s="18">
        <v>2.525</v>
      </c>
      <c r="BU538" s="18">
        <v>0</v>
      </c>
      <c r="BV538" s="18">
        <v>0</v>
      </c>
      <c r="BW538" s="18">
        <v>2.291</v>
      </c>
      <c r="BX538" s="18">
        <v>0</v>
      </c>
      <c r="BY538" s="18">
        <v>0</v>
      </c>
      <c r="BZ538" s="18">
        <v>5.765000000000001</v>
      </c>
      <c r="CA538" s="19">
        <v>45.3</v>
      </c>
      <c r="CB538" s="18">
        <v>2.5847665805080173</v>
      </c>
      <c r="CC538" s="3"/>
      <c r="CD538" s="11"/>
      <c r="CE538" s="8"/>
    </row>
    <row r="539" spans="1:83" ht="17.25" customHeight="1">
      <c r="A539" s="20" t="s">
        <v>1102</v>
      </c>
      <c r="B539" s="20" t="s">
        <v>1103</v>
      </c>
      <c r="C539" s="20" t="s">
        <v>1077</v>
      </c>
      <c r="D539" s="21">
        <v>370892500</v>
      </c>
      <c r="E539" s="21">
        <v>407039800</v>
      </c>
      <c r="F539" s="6">
        <v>777932300</v>
      </c>
      <c r="G539" s="9"/>
      <c r="H539" s="9">
        <v>777932300</v>
      </c>
      <c r="I539" s="12">
        <v>3378770</v>
      </c>
      <c r="J539" s="6">
        <v>781311070</v>
      </c>
      <c r="K539" s="22">
        <v>7.6450000000000005</v>
      </c>
      <c r="L539" s="10">
        <v>47.07</v>
      </c>
      <c r="M539" s="23"/>
      <c r="N539" s="12"/>
      <c r="O539" s="13">
        <v>893662074</v>
      </c>
      <c r="P539" s="6">
        <f t="shared" si="25"/>
        <v>1674973144</v>
      </c>
      <c r="Q539" s="7">
        <v>6906899.28</v>
      </c>
      <c r="R539" s="7">
        <v>0</v>
      </c>
      <c r="S539" s="14">
        <v>-29812.25</v>
      </c>
      <c r="T539" s="14">
        <f t="shared" si="26"/>
        <v>6877087.03</v>
      </c>
      <c r="U539" s="3"/>
      <c r="V539" s="24">
        <v>6877087.03</v>
      </c>
      <c r="W539" s="15"/>
      <c r="X539" s="15"/>
      <c r="Y539" s="25">
        <v>251245.97</v>
      </c>
      <c r="Z539" s="16">
        <v>23438800</v>
      </c>
      <c r="AA539" s="16"/>
      <c r="AB539" s="16"/>
      <c r="AC539" s="16">
        <v>29158905.73</v>
      </c>
      <c r="AD539" s="16"/>
      <c r="AE539" s="16">
        <v>0</v>
      </c>
      <c r="AF539" s="26">
        <v>59726038.730000004</v>
      </c>
      <c r="AG539" s="4">
        <v>26559000</v>
      </c>
      <c r="AH539" s="4">
        <v>16820200</v>
      </c>
      <c r="AI539" s="4">
        <v>71566000</v>
      </c>
      <c r="AJ539" s="4">
        <v>18177700</v>
      </c>
      <c r="AK539" s="4">
        <v>0</v>
      </c>
      <c r="AL539" s="4">
        <v>15990700</v>
      </c>
      <c r="AM539" s="5">
        <v>149113600</v>
      </c>
      <c r="AN539" s="17">
        <v>975000</v>
      </c>
      <c r="AO539" s="17">
        <v>4567434.87</v>
      </c>
      <c r="AP539" s="17">
        <v>2300000</v>
      </c>
      <c r="AQ539" s="27">
        <v>7842434.87</v>
      </c>
      <c r="AR539" s="4">
        <v>49000</v>
      </c>
      <c r="AS539" s="4">
        <v>98250</v>
      </c>
      <c r="AT539" s="4"/>
      <c r="AU539" s="4"/>
      <c r="AV539" s="4"/>
      <c r="AW539" s="4"/>
      <c r="AX539" s="4"/>
      <c r="AY539" s="4"/>
      <c r="AZ539" s="4"/>
      <c r="BA539" s="4"/>
      <c r="BB539" s="4"/>
      <c r="BC539" s="4"/>
      <c r="BD539" s="4"/>
      <c r="BE539" s="4"/>
      <c r="BF539" s="4"/>
      <c r="BG539" s="4"/>
      <c r="BH539" s="4">
        <v>13882500</v>
      </c>
      <c r="BI539" s="4">
        <v>10320000</v>
      </c>
      <c r="BJ539" s="4">
        <v>24202500</v>
      </c>
      <c r="BK539" s="4"/>
      <c r="BL539" s="17"/>
      <c r="BM539" s="4"/>
      <c r="BN539" s="3"/>
      <c r="BO539" s="3"/>
      <c r="BP539" s="18">
        <v>0.88</v>
      </c>
      <c r="BQ539" s="18">
        <v>0</v>
      </c>
      <c r="BR539" s="18">
        <v>0</v>
      </c>
      <c r="BS539" s="18">
        <v>0.032</v>
      </c>
      <c r="BT539" s="18">
        <v>3</v>
      </c>
      <c r="BU539" s="18">
        <v>0</v>
      </c>
      <c r="BV539" s="18">
        <v>0</v>
      </c>
      <c r="BW539" s="18">
        <v>3.733</v>
      </c>
      <c r="BX539" s="18">
        <v>0</v>
      </c>
      <c r="BY539" s="18">
        <v>0</v>
      </c>
      <c r="BZ539" s="18">
        <v>7.6450000000000005</v>
      </c>
      <c r="CA539" s="19">
        <v>47.07</v>
      </c>
      <c r="CB539" s="18">
        <v>3.565790827390126</v>
      </c>
      <c r="CC539" s="3"/>
      <c r="CD539" s="11"/>
      <c r="CE539" s="8"/>
    </row>
    <row r="540" spans="1:83" ht="17.25" customHeight="1">
      <c r="A540" s="20" t="s">
        <v>1104</v>
      </c>
      <c r="B540" s="20" t="s">
        <v>1105</v>
      </c>
      <c r="C540" s="20" t="s">
        <v>1077</v>
      </c>
      <c r="D540" s="21">
        <v>105674800</v>
      </c>
      <c r="E540" s="21">
        <v>182005200</v>
      </c>
      <c r="F540" s="6">
        <v>287680000</v>
      </c>
      <c r="G540" s="9"/>
      <c r="H540" s="9">
        <v>287680000</v>
      </c>
      <c r="I540" s="12">
        <v>125187</v>
      </c>
      <c r="J540" s="6">
        <v>287805187</v>
      </c>
      <c r="K540" s="22">
        <v>11.982999999999999</v>
      </c>
      <c r="L540" s="10">
        <v>23.46</v>
      </c>
      <c r="M540" s="23"/>
      <c r="N540" s="12"/>
      <c r="O540" s="13">
        <v>943016868</v>
      </c>
      <c r="P540" s="6">
        <f t="shared" si="25"/>
        <v>1230822055</v>
      </c>
      <c r="Q540" s="7">
        <v>5075403.15</v>
      </c>
      <c r="R540" s="7">
        <v>0</v>
      </c>
      <c r="S540" s="14">
        <v>-13352.28</v>
      </c>
      <c r="T540" s="14">
        <f t="shared" si="26"/>
        <v>5062050.87</v>
      </c>
      <c r="U540" s="3"/>
      <c r="V540" s="24">
        <v>5062050.87</v>
      </c>
      <c r="W540" s="15"/>
      <c r="X540" s="15"/>
      <c r="Y540" s="25">
        <v>184623.31</v>
      </c>
      <c r="Z540" s="16">
        <v>18200732</v>
      </c>
      <c r="AA540" s="16"/>
      <c r="AB540" s="16"/>
      <c r="AC540" s="16">
        <v>10628925.93</v>
      </c>
      <c r="AD540" s="16"/>
      <c r="AE540" s="16">
        <v>409262.4</v>
      </c>
      <c r="AF540" s="26">
        <v>34485594.51</v>
      </c>
      <c r="AG540" s="4">
        <v>25226700</v>
      </c>
      <c r="AH540" s="4">
        <v>0</v>
      </c>
      <c r="AI540" s="4">
        <v>6415800</v>
      </c>
      <c r="AJ540" s="4">
        <v>4707700</v>
      </c>
      <c r="AK540" s="4">
        <v>0</v>
      </c>
      <c r="AL540" s="4">
        <v>816700</v>
      </c>
      <c r="AM540" s="5">
        <v>37166900</v>
      </c>
      <c r="AN540" s="17">
        <v>1300000</v>
      </c>
      <c r="AO540" s="17">
        <v>2001978.27</v>
      </c>
      <c r="AP540" s="17">
        <v>460000</v>
      </c>
      <c r="AQ540" s="27">
        <v>3761978.27</v>
      </c>
      <c r="AR540" s="4">
        <v>29250</v>
      </c>
      <c r="AS540" s="4">
        <v>83000</v>
      </c>
      <c r="AT540" s="4"/>
      <c r="AU540" s="4"/>
      <c r="AV540" s="4"/>
      <c r="AW540" s="4"/>
      <c r="AX540" s="4"/>
      <c r="AY540" s="4"/>
      <c r="AZ540" s="4"/>
      <c r="BA540" s="4"/>
      <c r="BB540" s="4"/>
      <c r="BC540" s="4"/>
      <c r="BD540" s="4"/>
      <c r="BE540" s="4"/>
      <c r="BF540" s="4"/>
      <c r="BG540" s="4"/>
      <c r="BH540" s="4"/>
      <c r="BI540" s="4"/>
      <c r="BJ540" s="4">
        <v>0</v>
      </c>
      <c r="BK540" s="4"/>
      <c r="BL540" s="17"/>
      <c r="BM540" s="4"/>
      <c r="BN540" s="3"/>
      <c r="BO540" s="3"/>
      <c r="BP540" s="18">
        <v>1.759</v>
      </c>
      <c r="BQ540" s="18">
        <v>0</v>
      </c>
      <c r="BR540" s="18">
        <v>0</v>
      </c>
      <c r="BS540" s="18">
        <v>0.064</v>
      </c>
      <c r="BT540" s="18">
        <v>6.324</v>
      </c>
      <c r="BU540" s="18">
        <v>0</v>
      </c>
      <c r="BV540" s="18">
        <v>0</v>
      </c>
      <c r="BW540" s="18">
        <v>3.694</v>
      </c>
      <c r="BX540" s="18">
        <v>0</v>
      </c>
      <c r="BY540" s="18">
        <v>0.142</v>
      </c>
      <c r="BZ540" s="18">
        <v>11.982999999999999</v>
      </c>
      <c r="CA540" s="19">
        <v>23.46</v>
      </c>
      <c r="CB540" s="18">
        <v>2.8018343000849133</v>
      </c>
      <c r="CC540" s="3"/>
      <c r="CD540" s="11"/>
      <c r="CE540" s="8"/>
    </row>
    <row r="541" spans="1:83" ht="17.25" customHeight="1">
      <c r="A541" s="20" t="s">
        <v>1106</v>
      </c>
      <c r="B541" s="20" t="s">
        <v>1107</v>
      </c>
      <c r="C541" s="20" t="s">
        <v>1077</v>
      </c>
      <c r="D541" s="21">
        <v>312144000</v>
      </c>
      <c r="E541" s="21">
        <v>680679200</v>
      </c>
      <c r="F541" s="6">
        <v>992823200</v>
      </c>
      <c r="G541" s="9"/>
      <c r="H541" s="9">
        <v>992823200</v>
      </c>
      <c r="I541" s="12">
        <v>682667</v>
      </c>
      <c r="J541" s="6">
        <v>993505867</v>
      </c>
      <c r="K541" s="22">
        <v>9.206</v>
      </c>
      <c r="L541" s="10">
        <v>24.96</v>
      </c>
      <c r="M541" s="23"/>
      <c r="N541" s="12"/>
      <c r="O541" s="13">
        <v>2991071633</v>
      </c>
      <c r="P541" s="6">
        <f t="shared" si="25"/>
        <v>3984577500</v>
      </c>
      <c r="Q541" s="7">
        <v>16430756.26</v>
      </c>
      <c r="R541" s="7">
        <v>0</v>
      </c>
      <c r="S541" s="14">
        <v>-64673.18</v>
      </c>
      <c r="T541" s="14">
        <f t="shared" si="26"/>
        <v>16366083.08</v>
      </c>
      <c r="U541" s="3"/>
      <c r="V541" s="24">
        <v>16366083.08</v>
      </c>
      <c r="W541" s="15"/>
      <c r="X541" s="15"/>
      <c r="Y541" s="25">
        <v>597686.63</v>
      </c>
      <c r="Z541" s="16">
        <v>0</v>
      </c>
      <c r="AA541" s="16">
        <v>58752547.3</v>
      </c>
      <c r="AB541" s="16"/>
      <c r="AC541" s="16">
        <v>14216120.99</v>
      </c>
      <c r="AD541" s="16">
        <v>198701.18</v>
      </c>
      <c r="AE541" s="16">
        <v>1327193</v>
      </c>
      <c r="AF541" s="26">
        <v>91458332.17999999</v>
      </c>
      <c r="AG541" s="4">
        <v>35200100</v>
      </c>
      <c r="AH541" s="4">
        <v>25275000</v>
      </c>
      <c r="AI541" s="4">
        <v>116454400</v>
      </c>
      <c r="AJ541" s="4">
        <v>12766000</v>
      </c>
      <c r="AK541" s="4">
        <v>4139500</v>
      </c>
      <c r="AL541" s="4">
        <v>16247400</v>
      </c>
      <c r="AM541" s="5">
        <v>210082400</v>
      </c>
      <c r="AN541" s="17">
        <v>2371000</v>
      </c>
      <c r="AO541" s="17">
        <v>4888766.16</v>
      </c>
      <c r="AP541" s="17">
        <v>688000</v>
      </c>
      <c r="AQ541" s="27">
        <v>7947766.16</v>
      </c>
      <c r="AR541" s="4">
        <v>24750</v>
      </c>
      <c r="AS541" s="4">
        <v>188000</v>
      </c>
      <c r="AT541" s="4"/>
      <c r="AU541" s="4"/>
      <c r="AV541" s="4"/>
      <c r="AW541" s="4"/>
      <c r="AX541" s="4"/>
      <c r="AY541" s="4"/>
      <c r="AZ541" s="4"/>
      <c r="BA541" s="4"/>
      <c r="BB541" s="4"/>
      <c r="BC541" s="4"/>
      <c r="BD541" s="4"/>
      <c r="BE541" s="4"/>
      <c r="BF541" s="4"/>
      <c r="BG541" s="4"/>
      <c r="BH541" s="4"/>
      <c r="BI541" s="4"/>
      <c r="BJ541" s="4">
        <v>0</v>
      </c>
      <c r="BK541" s="4"/>
      <c r="BL541" s="17"/>
      <c r="BM541" s="4"/>
      <c r="BN541" s="3"/>
      <c r="BO541" s="3"/>
      <c r="BP541" s="18">
        <v>1.647</v>
      </c>
      <c r="BQ541" s="18">
        <v>0</v>
      </c>
      <c r="BR541" s="18">
        <v>0</v>
      </c>
      <c r="BS541" s="18">
        <v>0.06</v>
      </c>
      <c r="BT541" s="18">
        <v>0</v>
      </c>
      <c r="BU541" s="18">
        <v>5.914</v>
      </c>
      <c r="BV541" s="18">
        <v>0</v>
      </c>
      <c r="BW541" s="18">
        <v>1.431</v>
      </c>
      <c r="BX541" s="18">
        <v>0.02</v>
      </c>
      <c r="BY541" s="18">
        <v>0.134</v>
      </c>
      <c r="BZ541" s="18">
        <v>9.206</v>
      </c>
      <c r="CA541" s="19">
        <v>24.96</v>
      </c>
      <c r="CB541" s="18">
        <v>2.29530815199353</v>
      </c>
      <c r="CC541" s="3"/>
      <c r="CD541" s="11"/>
      <c r="CE541" s="8"/>
    </row>
    <row r="542" spans="1:83" ht="17.25" customHeight="1">
      <c r="A542" s="20" t="s">
        <v>1108</v>
      </c>
      <c r="B542" s="20" t="s">
        <v>278</v>
      </c>
      <c r="C542" s="20" t="s">
        <v>1077</v>
      </c>
      <c r="D542" s="21">
        <v>433890100</v>
      </c>
      <c r="E542" s="21">
        <v>675307100</v>
      </c>
      <c r="F542" s="6">
        <v>1109197200</v>
      </c>
      <c r="G542" s="9"/>
      <c r="H542" s="9">
        <v>1109197200</v>
      </c>
      <c r="I542" s="12">
        <v>897377</v>
      </c>
      <c r="J542" s="6">
        <v>1110094577</v>
      </c>
      <c r="K542" s="22">
        <v>6.114000000000001</v>
      </c>
      <c r="L542" s="10">
        <v>37.78</v>
      </c>
      <c r="M542" s="23"/>
      <c r="N542" s="12"/>
      <c r="O542" s="13">
        <v>1848176549</v>
      </c>
      <c r="P542" s="6">
        <f t="shared" si="25"/>
        <v>2958271126</v>
      </c>
      <c r="Q542" s="7">
        <v>12198691.54</v>
      </c>
      <c r="R542" s="7">
        <v>0</v>
      </c>
      <c r="S542" s="14">
        <v>-56470.69</v>
      </c>
      <c r="T542" s="14">
        <f t="shared" si="26"/>
        <v>12142220.85</v>
      </c>
      <c r="U542" s="3"/>
      <c r="V542" s="24">
        <v>12142220.85</v>
      </c>
      <c r="W542" s="15"/>
      <c r="X542" s="15"/>
      <c r="Y542" s="25">
        <v>443740.67</v>
      </c>
      <c r="Z542" s="16">
        <v>33518520</v>
      </c>
      <c r="AA542" s="16"/>
      <c r="AB542" s="16"/>
      <c r="AC542" s="16">
        <v>20790527.47</v>
      </c>
      <c r="AD542" s="16"/>
      <c r="AE542" s="16">
        <v>970687.51</v>
      </c>
      <c r="AF542" s="26">
        <v>67865696.5</v>
      </c>
      <c r="AG542" s="4">
        <v>26245200</v>
      </c>
      <c r="AH542" s="4">
        <v>590200</v>
      </c>
      <c r="AI542" s="4">
        <v>77391400</v>
      </c>
      <c r="AJ542" s="4">
        <v>21133300</v>
      </c>
      <c r="AK542" s="4">
        <v>1839200</v>
      </c>
      <c r="AL542" s="4">
        <v>4864300</v>
      </c>
      <c r="AM542" s="5">
        <v>132063600</v>
      </c>
      <c r="AN542" s="17">
        <v>3000000</v>
      </c>
      <c r="AO542" s="17">
        <v>3091996</v>
      </c>
      <c r="AP542" s="17">
        <v>470000</v>
      </c>
      <c r="AQ542" s="27">
        <v>6561996</v>
      </c>
      <c r="AR542" s="4">
        <v>20000</v>
      </c>
      <c r="AS542" s="4">
        <v>109250</v>
      </c>
      <c r="AT542" s="4"/>
      <c r="AU542" s="4"/>
      <c r="AV542" s="4"/>
      <c r="AW542" s="4"/>
      <c r="AX542" s="4"/>
      <c r="AY542" s="4"/>
      <c r="AZ542" s="4"/>
      <c r="BA542" s="4"/>
      <c r="BB542" s="4"/>
      <c r="BC542" s="4"/>
      <c r="BD542" s="4"/>
      <c r="BE542" s="4"/>
      <c r="BF542" s="4"/>
      <c r="BG542" s="4"/>
      <c r="BH542" s="4"/>
      <c r="BI542" s="4"/>
      <c r="BJ542" s="4">
        <v>0</v>
      </c>
      <c r="BK542" s="4"/>
      <c r="BL542" s="17"/>
      <c r="BM542" s="4"/>
      <c r="BN542" s="3"/>
      <c r="BO542" s="3"/>
      <c r="BP542" s="18">
        <v>1.094</v>
      </c>
      <c r="BQ542" s="18">
        <v>0</v>
      </c>
      <c r="BR542" s="18">
        <v>0</v>
      </c>
      <c r="BS542" s="18">
        <v>0.04</v>
      </c>
      <c r="BT542" s="18">
        <v>3.02</v>
      </c>
      <c r="BU542" s="18">
        <v>0</v>
      </c>
      <c r="BV542" s="18">
        <v>0</v>
      </c>
      <c r="BW542" s="18">
        <v>1.873</v>
      </c>
      <c r="BX542" s="18">
        <v>0</v>
      </c>
      <c r="BY542" s="18">
        <v>0.087</v>
      </c>
      <c r="BZ542" s="18">
        <v>6.114000000000001</v>
      </c>
      <c r="CA542" s="19">
        <v>37.78</v>
      </c>
      <c r="CB542" s="18">
        <v>2.294099952622125</v>
      </c>
      <c r="CC542" s="3"/>
      <c r="CD542" s="11"/>
      <c r="CE542" s="8"/>
    </row>
    <row r="543" spans="1:83" ht="17.25" customHeight="1">
      <c r="A543" s="20" t="s">
        <v>1109</v>
      </c>
      <c r="B543" s="20" t="s">
        <v>1110</v>
      </c>
      <c r="C543" s="20" t="s">
        <v>1077</v>
      </c>
      <c r="D543" s="21">
        <v>1386331000</v>
      </c>
      <c r="E543" s="21">
        <v>1731050400</v>
      </c>
      <c r="F543" s="6">
        <v>3117381400</v>
      </c>
      <c r="G543" s="9"/>
      <c r="H543" s="9">
        <v>3117381400</v>
      </c>
      <c r="I543" s="12">
        <v>3448141</v>
      </c>
      <c r="J543" s="6">
        <v>3120829541</v>
      </c>
      <c r="K543" s="22">
        <v>3.8289999999999997</v>
      </c>
      <c r="L543" s="10">
        <v>45.94</v>
      </c>
      <c r="M543" s="23"/>
      <c r="N543" s="12"/>
      <c r="O543" s="13">
        <v>3694959315</v>
      </c>
      <c r="P543" s="6">
        <f t="shared" si="25"/>
        <v>6815788856</v>
      </c>
      <c r="Q543" s="7">
        <v>28105505.65</v>
      </c>
      <c r="R543" s="7">
        <v>0</v>
      </c>
      <c r="S543" s="14">
        <v>-297144.98</v>
      </c>
      <c r="T543" s="14">
        <f t="shared" si="26"/>
        <v>27808360.669999998</v>
      </c>
      <c r="U543" s="3"/>
      <c r="V543" s="24">
        <v>27808360.669999998</v>
      </c>
      <c r="W543" s="15"/>
      <c r="X543" s="15"/>
      <c r="Y543" s="25">
        <v>1022368.33</v>
      </c>
      <c r="Z543" s="16">
        <v>59645485.5</v>
      </c>
      <c r="AA543" s="16"/>
      <c r="AB543" s="16">
        <v>3061833</v>
      </c>
      <c r="AC543" s="16">
        <v>25663596</v>
      </c>
      <c r="AD543" s="16"/>
      <c r="AE543" s="16">
        <v>2266819</v>
      </c>
      <c r="AF543" s="26">
        <v>119468462.5</v>
      </c>
      <c r="AG543" s="4">
        <v>54432000</v>
      </c>
      <c r="AH543" s="4">
        <v>43432100</v>
      </c>
      <c r="AI543" s="4">
        <v>158823100</v>
      </c>
      <c r="AJ543" s="4">
        <v>188838000</v>
      </c>
      <c r="AK543" s="4">
        <v>4650200</v>
      </c>
      <c r="AL543" s="4">
        <v>6432300</v>
      </c>
      <c r="AM543" s="5">
        <v>456607700</v>
      </c>
      <c r="AN543" s="17">
        <v>6800000</v>
      </c>
      <c r="AO543" s="17">
        <v>8165503.28</v>
      </c>
      <c r="AP543" s="17">
        <v>765000</v>
      </c>
      <c r="AQ543" s="27">
        <v>15730503.280000001</v>
      </c>
      <c r="AR543" s="4">
        <v>15250</v>
      </c>
      <c r="AS543" s="4">
        <v>102000</v>
      </c>
      <c r="AT543" s="4"/>
      <c r="AU543" s="4"/>
      <c r="AV543" s="4"/>
      <c r="AW543" s="4"/>
      <c r="AX543" s="4"/>
      <c r="AY543" s="4"/>
      <c r="AZ543" s="4"/>
      <c r="BA543" s="4"/>
      <c r="BB543" s="4"/>
      <c r="BC543" s="4"/>
      <c r="BD543" s="4"/>
      <c r="BE543" s="4"/>
      <c r="BF543" s="4"/>
      <c r="BG543" s="4"/>
      <c r="BH543" s="4"/>
      <c r="BI543" s="4"/>
      <c r="BJ543" s="4">
        <v>0</v>
      </c>
      <c r="BK543" s="4"/>
      <c r="BL543" s="17"/>
      <c r="BM543" s="4"/>
      <c r="BN543" s="3"/>
      <c r="BO543" s="3"/>
      <c r="BP543" s="18">
        <v>0.891</v>
      </c>
      <c r="BQ543" s="18">
        <v>0</v>
      </c>
      <c r="BR543" s="18">
        <v>0</v>
      </c>
      <c r="BS543" s="18">
        <v>0.032</v>
      </c>
      <c r="BT543" s="18">
        <v>1.912</v>
      </c>
      <c r="BU543" s="18">
        <v>0</v>
      </c>
      <c r="BV543" s="18">
        <v>0.098</v>
      </c>
      <c r="BW543" s="18">
        <v>0.823</v>
      </c>
      <c r="BX543" s="18">
        <v>0</v>
      </c>
      <c r="BY543" s="18">
        <v>0.073</v>
      </c>
      <c r="BZ543" s="18">
        <v>3.8289999999999997</v>
      </c>
      <c r="CA543" s="19">
        <v>45.94</v>
      </c>
      <c r="CB543" s="18">
        <v>1.752819299776736</v>
      </c>
      <c r="CC543" s="3"/>
      <c r="CD543" s="11"/>
      <c r="CE543" s="8"/>
    </row>
    <row r="544" spans="1:83" ht="17.25" customHeight="1">
      <c r="A544" s="20" t="s">
        <v>1111</v>
      </c>
      <c r="B544" s="20" t="s">
        <v>592</v>
      </c>
      <c r="C544" s="20" t="s">
        <v>1077</v>
      </c>
      <c r="D544" s="21">
        <v>421420100</v>
      </c>
      <c r="E544" s="21">
        <v>626610400</v>
      </c>
      <c r="F544" s="6">
        <v>1048030500</v>
      </c>
      <c r="G544" s="9"/>
      <c r="H544" s="9">
        <v>1048030500</v>
      </c>
      <c r="I544" s="12">
        <v>1604756</v>
      </c>
      <c r="J544" s="6">
        <v>1049635256</v>
      </c>
      <c r="K544" s="22">
        <v>16.558</v>
      </c>
      <c r="L544" s="10">
        <v>14.87</v>
      </c>
      <c r="M544" s="23"/>
      <c r="N544" s="12"/>
      <c r="O544" s="13">
        <v>6061929865</v>
      </c>
      <c r="P544" s="6">
        <f t="shared" si="25"/>
        <v>7111565121</v>
      </c>
      <c r="Q544" s="7">
        <v>29325165.13</v>
      </c>
      <c r="R544" s="7">
        <v>0</v>
      </c>
      <c r="S544" s="14">
        <v>-22168.52</v>
      </c>
      <c r="T544" s="14">
        <f t="shared" si="26"/>
        <v>29302996.61</v>
      </c>
      <c r="U544" s="3"/>
      <c r="V544" s="24">
        <v>29302996.61</v>
      </c>
      <c r="W544" s="15"/>
      <c r="X544" s="15"/>
      <c r="Y544" s="25">
        <v>1066734.77</v>
      </c>
      <c r="Z544" s="16">
        <v>79359903</v>
      </c>
      <c r="AA544" s="16"/>
      <c r="AB544" s="16"/>
      <c r="AC544" s="16">
        <v>61703755.03</v>
      </c>
      <c r="AD544" s="16"/>
      <c r="AE544" s="16">
        <v>2362580</v>
      </c>
      <c r="AF544" s="26">
        <v>173795969.41</v>
      </c>
      <c r="AG544" s="4">
        <v>27407300</v>
      </c>
      <c r="AH544" s="4">
        <v>51025500</v>
      </c>
      <c r="AI544" s="4">
        <v>62309900</v>
      </c>
      <c r="AJ544" s="4">
        <v>21819800</v>
      </c>
      <c r="AK544" s="4">
        <v>11055800</v>
      </c>
      <c r="AL544" s="4">
        <v>8437700</v>
      </c>
      <c r="AM544" s="5">
        <v>182056000</v>
      </c>
      <c r="AN544" s="17">
        <v>5975000</v>
      </c>
      <c r="AO544" s="17">
        <v>12690584.37</v>
      </c>
      <c r="AP544" s="17">
        <v>2800000</v>
      </c>
      <c r="AQ544" s="27">
        <v>21465584.369999997</v>
      </c>
      <c r="AR544" s="4">
        <v>135250</v>
      </c>
      <c r="AS544" s="4">
        <v>375500</v>
      </c>
      <c r="AT544" s="4"/>
      <c r="AU544" s="4"/>
      <c r="AV544" s="4"/>
      <c r="AW544" s="4"/>
      <c r="AX544" s="4"/>
      <c r="AY544" s="4"/>
      <c r="AZ544" s="4"/>
      <c r="BA544" s="4"/>
      <c r="BB544" s="4"/>
      <c r="BC544" s="4"/>
      <c r="BD544" s="4"/>
      <c r="BE544" s="4"/>
      <c r="BF544" s="4"/>
      <c r="BG544" s="4"/>
      <c r="BH544" s="4"/>
      <c r="BI544" s="4"/>
      <c r="BJ544" s="4">
        <v>0</v>
      </c>
      <c r="BK544" s="4"/>
      <c r="BL544" s="17"/>
      <c r="BM544" s="4"/>
      <c r="BN544" s="3"/>
      <c r="BO544" s="3"/>
      <c r="BP544" s="18">
        <v>2.792</v>
      </c>
      <c r="BQ544" s="18">
        <v>0</v>
      </c>
      <c r="BR544" s="18">
        <v>0</v>
      </c>
      <c r="BS544" s="18">
        <v>0.10099999999999999</v>
      </c>
      <c r="BT544" s="18">
        <v>7.561</v>
      </c>
      <c r="BU544" s="18">
        <v>0</v>
      </c>
      <c r="BV544" s="18">
        <v>0</v>
      </c>
      <c r="BW544" s="18">
        <v>5.879</v>
      </c>
      <c r="BX544" s="18">
        <v>0</v>
      </c>
      <c r="BY544" s="18">
        <v>0.225</v>
      </c>
      <c r="BZ544" s="18">
        <v>16.558</v>
      </c>
      <c r="CA544" s="19">
        <v>14.87</v>
      </c>
      <c r="CB544" s="18">
        <v>2.443849791894495</v>
      </c>
      <c r="CC544" s="3"/>
      <c r="CD544" s="11"/>
      <c r="CE544" s="8"/>
    </row>
    <row r="545" spans="1:83" ht="17.25" customHeight="1">
      <c r="A545" s="20" t="s">
        <v>1112</v>
      </c>
      <c r="B545" s="20" t="s">
        <v>1113</v>
      </c>
      <c r="C545" s="20" t="s">
        <v>1077</v>
      </c>
      <c r="D545" s="21">
        <v>772201100</v>
      </c>
      <c r="E545" s="21">
        <v>1118851700</v>
      </c>
      <c r="F545" s="6">
        <v>1891052800</v>
      </c>
      <c r="G545" s="9"/>
      <c r="H545" s="9">
        <v>1891052800</v>
      </c>
      <c r="I545" s="12">
        <v>1944916</v>
      </c>
      <c r="J545" s="6">
        <v>1892997716</v>
      </c>
      <c r="K545" s="22">
        <v>7.563000000000001</v>
      </c>
      <c r="L545" s="10">
        <v>25.92</v>
      </c>
      <c r="M545" s="23"/>
      <c r="N545" s="12"/>
      <c r="O545" s="13">
        <v>5423391939</v>
      </c>
      <c r="P545" s="6">
        <f t="shared" si="25"/>
        <v>7316389655</v>
      </c>
      <c r="Q545" s="7">
        <v>30169777.13</v>
      </c>
      <c r="R545" s="7">
        <v>0</v>
      </c>
      <c r="S545" s="14">
        <v>-214371.82</v>
      </c>
      <c r="T545" s="14">
        <f t="shared" si="26"/>
        <v>29955405.31</v>
      </c>
      <c r="U545" s="3"/>
      <c r="V545" s="24">
        <v>29955405.31</v>
      </c>
      <c r="W545" s="15"/>
      <c r="X545" s="15"/>
      <c r="Y545" s="25">
        <v>1097458.45</v>
      </c>
      <c r="Z545" s="16">
        <v>85544434</v>
      </c>
      <c r="AA545" s="16"/>
      <c r="AB545" s="16"/>
      <c r="AC545" s="16">
        <v>24109789.72</v>
      </c>
      <c r="AD545" s="16"/>
      <c r="AE545" s="16">
        <v>2449484</v>
      </c>
      <c r="AF545" s="26">
        <v>143156571.48</v>
      </c>
      <c r="AG545" s="4">
        <v>35560400</v>
      </c>
      <c r="AH545" s="4">
        <v>2826700</v>
      </c>
      <c r="AI545" s="4">
        <v>37863800</v>
      </c>
      <c r="AJ545" s="4">
        <v>26219700</v>
      </c>
      <c r="AK545" s="4">
        <v>4136300</v>
      </c>
      <c r="AL545" s="4">
        <v>18196600</v>
      </c>
      <c r="AM545" s="5">
        <v>124803500</v>
      </c>
      <c r="AN545" s="17">
        <v>1719000</v>
      </c>
      <c r="AO545" s="17">
        <v>9636453.28</v>
      </c>
      <c r="AP545" s="17">
        <v>1575000</v>
      </c>
      <c r="AQ545" s="27">
        <v>12930453.28</v>
      </c>
      <c r="AR545" s="4">
        <v>26625</v>
      </c>
      <c r="AS545" s="4">
        <v>183500</v>
      </c>
      <c r="AT545" s="4"/>
      <c r="AU545" s="4"/>
      <c r="AV545" s="4"/>
      <c r="AW545" s="4"/>
      <c r="AX545" s="4"/>
      <c r="AY545" s="4"/>
      <c r="AZ545" s="4"/>
      <c r="BA545" s="4"/>
      <c r="BB545" s="4"/>
      <c r="BC545" s="4"/>
      <c r="BD545" s="4"/>
      <c r="BE545" s="4"/>
      <c r="BF545" s="4"/>
      <c r="BG545" s="4"/>
      <c r="BH545" s="4"/>
      <c r="BI545" s="4"/>
      <c r="BJ545" s="4">
        <v>0</v>
      </c>
      <c r="BK545" s="4"/>
      <c r="BL545" s="17"/>
      <c r="BM545" s="4"/>
      <c r="BN545" s="3"/>
      <c r="BO545" s="3"/>
      <c r="BP545" s="18">
        <v>1.583</v>
      </c>
      <c r="BQ545" s="18">
        <v>0</v>
      </c>
      <c r="BR545" s="18">
        <v>0</v>
      </c>
      <c r="BS545" s="18">
        <v>0.058</v>
      </c>
      <c r="BT545" s="18">
        <v>4.519</v>
      </c>
      <c r="BU545" s="18">
        <v>0</v>
      </c>
      <c r="BV545" s="18">
        <v>0</v>
      </c>
      <c r="BW545" s="18">
        <v>1.274</v>
      </c>
      <c r="BX545" s="18">
        <v>0</v>
      </c>
      <c r="BY545" s="18">
        <v>0.129</v>
      </c>
      <c r="BZ545" s="18">
        <v>7.563000000000001</v>
      </c>
      <c r="CA545" s="19">
        <v>25.92</v>
      </c>
      <c r="CB545" s="18">
        <v>1.9566559222576014</v>
      </c>
      <c r="CC545" s="3"/>
      <c r="CD545" s="11"/>
      <c r="CE545" s="8"/>
    </row>
    <row r="546" spans="1:83" ht="17.25" customHeight="1">
      <c r="A546" s="20" t="s">
        <v>1114</v>
      </c>
      <c r="B546" s="20" t="s">
        <v>1115</v>
      </c>
      <c r="C546" s="20" t="s">
        <v>1077</v>
      </c>
      <c r="D546" s="21">
        <v>220200</v>
      </c>
      <c r="E546" s="21">
        <v>1162000</v>
      </c>
      <c r="F546" s="6">
        <v>1382200</v>
      </c>
      <c r="G546" s="9"/>
      <c r="H546" s="9">
        <v>1382200</v>
      </c>
      <c r="I546" s="12">
        <v>3560</v>
      </c>
      <c r="J546" s="6">
        <v>1385760</v>
      </c>
      <c r="K546" s="22">
        <v>201.519</v>
      </c>
      <c r="L546" s="10">
        <v>8.36</v>
      </c>
      <c r="M546" s="23"/>
      <c r="N546" s="12"/>
      <c r="O546" s="13">
        <v>15179606</v>
      </c>
      <c r="P546" s="6">
        <f t="shared" si="25"/>
        <v>16565366</v>
      </c>
      <c r="Q546" s="7">
        <v>68308.75</v>
      </c>
      <c r="R546" s="7">
        <v>0</v>
      </c>
      <c r="S546" s="14">
        <v>0</v>
      </c>
      <c r="T546" s="14">
        <f t="shared" si="26"/>
        <v>68308.75</v>
      </c>
      <c r="U546" s="3"/>
      <c r="V546" s="24">
        <v>68308.75</v>
      </c>
      <c r="W546" s="15"/>
      <c r="X546" s="15"/>
      <c r="Y546" s="25">
        <v>2484.8</v>
      </c>
      <c r="Z546" s="16">
        <v>1438845</v>
      </c>
      <c r="AA546" s="16"/>
      <c r="AB546" s="16"/>
      <c r="AC546" s="16">
        <v>1282921.33</v>
      </c>
      <c r="AD546" s="16"/>
      <c r="AE546" s="16">
        <v>0</v>
      </c>
      <c r="AF546" s="26">
        <v>2792559.88</v>
      </c>
      <c r="AG546" s="4">
        <v>373600</v>
      </c>
      <c r="AH546" s="4">
        <v>0</v>
      </c>
      <c r="AI546" s="4">
        <v>227800</v>
      </c>
      <c r="AJ546" s="4">
        <v>0</v>
      </c>
      <c r="AK546" s="4">
        <v>0</v>
      </c>
      <c r="AL546" s="4"/>
      <c r="AM546" s="5">
        <v>601400</v>
      </c>
      <c r="AN546" s="17">
        <v>43000</v>
      </c>
      <c r="AO546" s="17">
        <v>246887.97</v>
      </c>
      <c r="AP546" s="17">
        <v>0</v>
      </c>
      <c r="AQ546" s="27">
        <v>289887.97</v>
      </c>
      <c r="AR546" s="4">
        <v>20250</v>
      </c>
      <c r="AS546" s="4">
        <v>22750</v>
      </c>
      <c r="AT546" s="4"/>
      <c r="AU546" s="4"/>
      <c r="AV546" s="4"/>
      <c r="AW546" s="4"/>
      <c r="AX546" s="4"/>
      <c r="AY546" s="4"/>
      <c r="AZ546" s="4"/>
      <c r="BA546" s="4"/>
      <c r="BB546" s="4"/>
      <c r="BC546" s="4"/>
      <c r="BD546" s="4"/>
      <c r="BE546" s="4"/>
      <c r="BF546" s="4"/>
      <c r="BG546" s="4"/>
      <c r="BH546" s="4"/>
      <c r="BI546" s="4"/>
      <c r="BJ546" s="4">
        <v>0</v>
      </c>
      <c r="BK546" s="4"/>
      <c r="BL546" s="17"/>
      <c r="BM546" s="4"/>
      <c r="BN546" s="3"/>
      <c r="BO546" s="3"/>
      <c r="BP546" s="18">
        <v>4.930000000000001</v>
      </c>
      <c r="BQ546" s="18">
        <v>0</v>
      </c>
      <c r="BR546" s="18">
        <v>0</v>
      </c>
      <c r="BS546" s="18">
        <v>0.179</v>
      </c>
      <c r="BT546" s="18">
        <v>103.831</v>
      </c>
      <c r="BU546" s="18">
        <v>0</v>
      </c>
      <c r="BV546" s="18">
        <v>0</v>
      </c>
      <c r="BW546" s="18">
        <v>92.579</v>
      </c>
      <c r="BX546" s="18">
        <v>0</v>
      </c>
      <c r="BY546" s="18">
        <v>0</v>
      </c>
      <c r="BZ546" s="18">
        <v>201.519</v>
      </c>
      <c r="CA546" s="19">
        <v>8.36</v>
      </c>
      <c r="CB546" s="18">
        <v>16.857821795183998</v>
      </c>
      <c r="CC546" s="3"/>
      <c r="CD546" s="11"/>
      <c r="CE546" s="8"/>
    </row>
    <row r="547" spans="1:83" ht="17.25" customHeight="1">
      <c r="A547" s="20" t="s">
        <v>1116</v>
      </c>
      <c r="B547" s="20" t="s">
        <v>1117</v>
      </c>
      <c r="C547" s="20" t="s">
        <v>1118</v>
      </c>
      <c r="D547" s="21">
        <v>194166955</v>
      </c>
      <c r="E547" s="21">
        <v>371038700</v>
      </c>
      <c r="F547" s="6">
        <v>565205655</v>
      </c>
      <c r="G547" s="9"/>
      <c r="H547" s="9">
        <v>565205655</v>
      </c>
      <c r="I547" s="12">
        <v>1158652</v>
      </c>
      <c r="J547" s="6">
        <v>566364307</v>
      </c>
      <c r="K547" s="22">
        <v>2.3409999999999997</v>
      </c>
      <c r="L547" s="10">
        <v>84.75</v>
      </c>
      <c r="M547" s="23"/>
      <c r="N547" s="12"/>
      <c r="O547" s="13">
        <v>103827249</v>
      </c>
      <c r="P547" s="6">
        <f t="shared" si="25"/>
        <v>670191556</v>
      </c>
      <c r="Q547" s="7">
        <v>3536514.86</v>
      </c>
      <c r="R547" s="7">
        <v>0</v>
      </c>
      <c r="S547" s="14">
        <v>-12523.34</v>
      </c>
      <c r="T547" s="14">
        <f t="shared" si="26"/>
        <v>3523991.52</v>
      </c>
      <c r="U547" s="3"/>
      <c r="V547" s="24">
        <v>3523991.52</v>
      </c>
      <c r="W547" s="15">
        <v>323256.84</v>
      </c>
      <c r="X547" s="15"/>
      <c r="Y547" s="25">
        <v>402114.93</v>
      </c>
      <c r="Z547" s="16">
        <v>7251444.87</v>
      </c>
      <c r="AA547" s="16"/>
      <c r="AB547" s="16"/>
      <c r="AC547" s="16">
        <v>1643097.26</v>
      </c>
      <c r="AD547" s="16">
        <v>113280</v>
      </c>
      <c r="AE547" s="16"/>
      <c r="AF547" s="26">
        <v>13257185.42</v>
      </c>
      <c r="AG547" s="4">
        <v>6511900</v>
      </c>
      <c r="AH547" s="4"/>
      <c r="AI547" s="4">
        <v>3645200</v>
      </c>
      <c r="AJ547" s="4">
        <v>1342600</v>
      </c>
      <c r="AK547" s="4">
        <v>20300</v>
      </c>
      <c r="AL547" s="4">
        <v>43475935</v>
      </c>
      <c r="AM547" s="5">
        <v>54995935</v>
      </c>
      <c r="AN547" s="17">
        <v>245000</v>
      </c>
      <c r="AO547" s="17">
        <v>1127807.06</v>
      </c>
      <c r="AP547" s="17">
        <v>215000</v>
      </c>
      <c r="AQ547" s="27">
        <v>1587807.06</v>
      </c>
      <c r="AR547" s="4">
        <v>10000</v>
      </c>
      <c r="AS547" s="4">
        <v>42750</v>
      </c>
      <c r="AT547" s="4"/>
      <c r="AU547" s="4"/>
      <c r="AV547" s="4"/>
      <c r="AW547" s="4"/>
      <c r="AX547" s="4"/>
      <c r="AY547" s="4"/>
      <c r="AZ547" s="4"/>
      <c r="BA547" s="4"/>
      <c r="BB547" s="4"/>
      <c r="BC547" s="4"/>
      <c r="BD547" s="4"/>
      <c r="BE547" s="4"/>
      <c r="BF547" s="4"/>
      <c r="BG547" s="4"/>
      <c r="BH547" s="4"/>
      <c r="BI547" s="4"/>
      <c r="BJ547" s="4">
        <v>0</v>
      </c>
      <c r="BK547" s="4"/>
      <c r="BL547" s="17"/>
      <c r="BM547" s="4"/>
      <c r="BN547" s="3"/>
      <c r="BO547" s="3"/>
      <c r="BP547" s="18">
        <v>0.623</v>
      </c>
      <c r="BQ547" s="18">
        <v>0.058</v>
      </c>
      <c r="BR547" s="18">
        <v>0</v>
      </c>
      <c r="BS547" s="18">
        <v>0.06999999999999999</v>
      </c>
      <c r="BT547" s="18">
        <v>1.28</v>
      </c>
      <c r="BU547" s="18">
        <v>0</v>
      </c>
      <c r="BV547" s="18">
        <v>0</v>
      </c>
      <c r="BW547" s="18">
        <v>0.29</v>
      </c>
      <c r="BX547" s="18">
        <v>0.02</v>
      </c>
      <c r="BY547" s="18">
        <v>0</v>
      </c>
      <c r="BZ547" s="18">
        <v>2.3409999999999997</v>
      </c>
      <c r="CA547" s="19">
        <v>84.75</v>
      </c>
      <c r="CB547" s="18">
        <v>1.97811883801174</v>
      </c>
      <c r="CC547" s="3"/>
      <c r="CD547" s="11"/>
      <c r="CE547" s="8"/>
    </row>
    <row r="548" spans="1:83" ht="17.25" customHeight="1">
      <c r="A548" s="20" t="s">
        <v>1119</v>
      </c>
      <c r="B548" s="20" t="s">
        <v>1120</v>
      </c>
      <c r="C548" s="20" t="s">
        <v>1118</v>
      </c>
      <c r="D548" s="21">
        <v>77783327</v>
      </c>
      <c r="E548" s="21">
        <v>134689500</v>
      </c>
      <c r="F548" s="6">
        <v>212472827</v>
      </c>
      <c r="G548" s="9"/>
      <c r="H548" s="9">
        <v>212472827</v>
      </c>
      <c r="I548" s="12">
        <v>366817</v>
      </c>
      <c r="J548" s="6">
        <v>212839644</v>
      </c>
      <c r="K548" s="22">
        <v>2.864</v>
      </c>
      <c r="L548" s="10">
        <v>95.42</v>
      </c>
      <c r="M548" s="23"/>
      <c r="N548" s="12"/>
      <c r="O548" s="13">
        <v>11450376</v>
      </c>
      <c r="P548" s="6">
        <f t="shared" si="25"/>
        <v>224290020</v>
      </c>
      <c r="Q548" s="7">
        <v>1183549.66</v>
      </c>
      <c r="R548" s="7">
        <v>0</v>
      </c>
      <c r="S548" s="14">
        <v>-2686.45</v>
      </c>
      <c r="T548" s="14">
        <f t="shared" si="26"/>
        <v>1180863.21</v>
      </c>
      <c r="U548" s="3"/>
      <c r="V548" s="24">
        <v>1180863.21</v>
      </c>
      <c r="W548" s="15"/>
      <c r="X548" s="15"/>
      <c r="Y548" s="25">
        <v>134574.01</v>
      </c>
      <c r="Z548" s="16">
        <v>2868314</v>
      </c>
      <c r="AA548" s="16"/>
      <c r="AB548" s="16"/>
      <c r="AC548" s="16">
        <v>1750200</v>
      </c>
      <c r="AD548" s="16">
        <v>85135.86</v>
      </c>
      <c r="AE548" s="16">
        <v>74548</v>
      </c>
      <c r="AF548" s="26">
        <v>6093635.08</v>
      </c>
      <c r="AG548" s="4">
        <v>1260200</v>
      </c>
      <c r="AH548" s="4"/>
      <c r="AI548" s="4">
        <v>10130400</v>
      </c>
      <c r="AJ548" s="4">
        <v>4094400</v>
      </c>
      <c r="AK548" s="4">
        <v>1060400</v>
      </c>
      <c r="AL548" s="4">
        <v>1236200</v>
      </c>
      <c r="AM548" s="5">
        <v>17781600</v>
      </c>
      <c r="AN548" s="17">
        <v>338079</v>
      </c>
      <c r="AO548" s="17">
        <v>485949.73</v>
      </c>
      <c r="AP548" s="17">
        <v>190000</v>
      </c>
      <c r="AQ548" s="27">
        <v>1014028.73</v>
      </c>
      <c r="AR548" s="4">
        <v>16000</v>
      </c>
      <c r="AS548" s="4">
        <v>33500</v>
      </c>
      <c r="AT548" s="4"/>
      <c r="AU548" s="4"/>
      <c r="AV548" s="4"/>
      <c r="AW548" s="4"/>
      <c r="AX548" s="4"/>
      <c r="AY548" s="4"/>
      <c r="AZ548" s="4"/>
      <c r="BA548" s="4"/>
      <c r="BB548" s="4"/>
      <c r="BC548" s="4"/>
      <c r="BD548" s="4"/>
      <c r="BE548" s="4"/>
      <c r="BF548" s="4"/>
      <c r="BG548" s="4"/>
      <c r="BH548" s="4"/>
      <c r="BI548" s="4"/>
      <c r="BJ548" s="4">
        <v>0</v>
      </c>
      <c r="BK548" s="4"/>
      <c r="BL548" s="17"/>
      <c r="BM548" s="4"/>
      <c r="BN548" s="3"/>
      <c r="BO548" s="3"/>
      <c r="BP548" s="18">
        <v>0.555</v>
      </c>
      <c r="BQ548" s="18">
        <v>0</v>
      </c>
      <c r="BR548" s="18">
        <v>0</v>
      </c>
      <c r="BS548" s="18">
        <v>0.064</v>
      </c>
      <c r="BT548" s="18">
        <v>1.348</v>
      </c>
      <c r="BU548" s="18">
        <v>0</v>
      </c>
      <c r="BV548" s="18">
        <v>0</v>
      </c>
      <c r="BW548" s="18">
        <v>0.822</v>
      </c>
      <c r="BX548" s="18">
        <v>0.04</v>
      </c>
      <c r="BY548" s="18">
        <v>0.035</v>
      </c>
      <c r="BZ548" s="18">
        <v>2.864</v>
      </c>
      <c r="CA548" s="19">
        <v>95.42</v>
      </c>
      <c r="CB548" s="18">
        <v>2.716855203811565</v>
      </c>
      <c r="CC548" s="3"/>
      <c r="CD548" s="11"/>
      <c r="CE548" s="8"/>
    </row>
    <row r="549" spans="1:83" ht="17.25" customHeight="1">
      <c r="A549" s="20" t="s">
        <v>1121</v>
      </c>
      <c r="B549" s="20" t="s">
        <v>1122</v>
      </c>
      <c r="C549" s="20" t="s">
        <v>1118</v>
      </c>
      <c r="D549" s="21">
        <v>40353950</v>
      </c>
      <c r="E549" s="21">
        <v>96859750</v>
      </c>
      <c r="F549" s="6">
        <v>137213700</v>
      </c>
      <c r="G549" s="9"/>
      <c r="H549" s="9">
        <v>137213700</v>
      </c>
      <c r="I549" s="12">
        <v>551221</v>
      </c>
      <c r="J549" s="6">
        <v>137764921</v>
      </c>
      <c r="K549" s="22">
        <v>4.882000000000001</v>
      </c>
      <c r="L549" s="10">
        <v>52.9</v>
      </c>
      <c r="M549" s="23"/>
      <c r="N549" s="12"/>
      <c r="O549" s="13">
        <v>126162620</v>
      </c>
      <c r="P549" s="6">
        <f t="shared" si="25"/>
        <v>263927541</v>
      </c>
      <c r="Q549" s="7">
        <v>1392711.77</v>
      </c>
      <c r="R549" s="7">
        <v>0</v>
      </c>
      <c r="S549" s="14">
        <v>-105933.97</v>
      </c>
      <c r="T549" s="14">
        <f t="shared" si="26"/>
        <v>1286777.8</v>
      </c>
      <c r="U549" s="3"/>
      <c r="V549" s="24">
        <v>1286777.8</v>
      </c>
      <c r="W549" s="15"/>
      <c r="X549" s="15"/>
      <c r="Y549" s="25">
        <v>158356.52</v>
      </c>
      <c r="Z549" s="16">
        <v>3367750</v>
      </c>
      <c r="AA549" s="16"/>
      <c r="AB549" s="16"/>
      <c r="AC549" s="16">
        <v>1822913.53</v>
      </c>
      <c r="AD549" s="16"/>
      <c r="AE549" s="16">
        <v>89597</v>
      </c>
      <c r="AF549" s="26">
        <v>6725394.850000001</v>
      </c>
      <c r="AG549" s="4">
        <v>13751700</v>
      </c>
      <c r="AH549" s="4">
        <v>167400</v>
      </c>
      <c r="AI549" s="4">
        <v>16466700</v>
      </c>
      <c r="AJ549" s="4">
        <v>5177200</v>
      </c>
      <c r="AK549" s="4">
        <v>401900</v>
      </c>
      <c r="AL549" s="4">
        <v>2154700</v>
      </c>
      <c r="AM549" s="5">
        <v>38119600</v>
      </c>
      <c r="AN549" s="17">
        <v>191350</v>
      </c>
      <c r="AO549" s="17">
        <v>944860.16</v>
      </c>
      <c r="AP549" s="17">
        <v>156000</v>
      </c>
      <c r="AQ549" s="27">
        <v>1292210.1600000001</v>
      </c>
      <c r="AR549" s="4">
        <v>3250</v>
      </c>
      <c r="AS549" s="4">
        <v>26750</v>
      </c>
      <c r="AT549" s="4"/>
      <c r="AU549" s="4"/>
      <c r="AV549" s="4"/>
      <c r="AW549" s="4"/>
      <c r="AX549" s="4"/>
      <c r="AY549" s="4"/>
      <c r="AZ549" s="4"/>
      <c r="BA549" s="4"/>
      <c r="BB549" s="4"/>
      <c r="BC549" s="4"/>
      <c r="BD549" s="4"/>
      <c r="BE549" s="4"/>
      <c r="BF549" s="4"/>
      <c r="BG549" s="4"/>
      <c r="BH549" s="4"/>
      <c r="BI549" s="4"/>
      <c r="BJ549" s="4">
        <v>0</v>
      </c>
      <c r="BK549" s="4"/>
      <c r="BL549" s="17"/>
      <c r="BM549" s="4"/>
      <c r="BN549" s="3"/>
      <c r="BO549" s="3"/>
      <c r="BP549" s="18">
        <v>0.935</v>
      </c>
      <c r="BQ549" s="18">
        <v>0</v>
      </c>
      <c r="BR549" s="18">
        <v>0</v>
      </c>
      <c r="BS549" s="18">
        <v>0.115</v>
      </c>
      <c r="BT549" s="18">
        <v>2.444</v>
      </c>
      <c r="BU549" s="18">
        <v>0</v>
      </c>
      <c r="BV549" s="18">
        <v>0</v>
      </c>
      <c r="BW549" s="18">
        <v>1.323</v>
      </c>
      <c r="BX549" s="18">
        <v>0</v>
      </c>
      <c r="BY549" s="18">
        <v>0.065</v>
      </c>
      <c r="BZ549" s="18">
        <v>4.882000000000001</v>
      </c>
      <c r="CA549" s="19">
        <v>52.9</v>
      </c>
      <c r="CB549" s="18">
        <v>2.548197442570043</v>
      </c>
      <c r="CC549" s="3"/>
      <c r="CD549" s="11"/>
      <c r="CE549" s="8"/>
    </row>
    <row r="550" spans="1:83" ht="17.25" customHeight="1">
      <c r="A550" s="20" t="s">
        <v>1123</v>
      </c>
      <c r="B550" s="20" t="s">
        <v>1124</v>
      </c>
      <c r="C550" s="20" t="s">
        <v>1118</v>
      </c>
      <c r="D550" s="21">
        <v>254304800</v>
      </c>
      <c r="E550" s="21">
        <v>472243600</v>
      </c>
      <c r="F550" s="6">
        <v>726548400</v>
      </c>
      <c r="G550" s="9"/>
      <c r="H550" s="9">
        <v>726548400</v>
      </c>
      <c r="I550" s="12">
        <v>2245157</v>
      </c>
      <c r="J550" s="6">
        <v>728793557</v>
      </c>
      <c r="K550" s="22">
        <v>2.163</v>
      </c>
      <c r="L550" s="10">
        <v>83.89</v>
      </c>
      <c r="M550" s="23"/>
      <c r="N550" s="12"/>
      <c r="O550" s="13">
        <v>141341845</v>
      </c>
      <c r="P550" s="6">
        <f t="shared" si="25"/>
        <v>870135402</v>
      </c>
      <c r="Q550" s="7">
        <v>4591592.88</v>
      </c>
      <c r="R550" s="7">
        <v>0</v>
      </c>
      <c r="S550" s="14">
        <v>-20377.18</v>
      </c>
      <c r="T550" s="14">
        <f t="shared" si="26"/>
        <v>4571215.7</v>
      </c>
      <c r="U550" s="3"/>
      <c r="V550" s="24">
        <v>4571215.7</v>
      </c>
      <c r="W550" s="15">
        <v>419696.76</v>
      </c>
      <c r="X550" s="15"/>
      <c r="Y550" s="25">
        <v>522081.24</v>
      </c>
      <c r="Z550" s="16">
        <v>4792461.7</v>
      </c>
      <c r="AA550" s="16">
        <v>5199952.49</v>
      </c>
      <c r="AB550" s="16"/>
      <c r="AC550" s="16"/>
      <c r="AD550" s="16">
        <v>255078</v>
      </c>
      <c r="AE550" s="16"/>
      <c r="AF550" s="26">
        <v>15760485.89</v>
      </c>
      <c r="AG550" s="4">
        <v>25067309</v>
      </c>
      <c r="AH550" s="4">
        <v>34179600</v>
      </c>
      <c r="AI550" s="4">
        <v>17306429</v>
      </c>
      <c r="AJ550" s="4">
        <v>13023100</v>
      </c>
      <c r="AK550" s="4">
        <v>490200</v>
      </c>
      <c r="AL550" s="4">
        <v>6632665</v>
      </c>
      <c r="AM550" s="5">
        <v>96699303</v>
      </c>
      <c r="AN550" s="17">
        <v>904331</v>
      </c>
      <c r="AO550" s="17">
        <v>3070691</v>
      </c>
      <c r="AP550" s="17">
        <v>240000</v>
      </c>
      <c r="AQ550" s="27">
        <v>4215022</v>
      </c>
      <c r="AR550" s="4">
        <v>9250</v>
      </c>
      <c r="AS550" s="4">
        <v>53750</v>
      </c>
      <c r="AT550" s="4"/>
      <c r="AU550" s="4"/>
      <c r="AV550" s="4"/>
      <c r="AW550" s="4"/>
      <c r="AX550" s="4"/>
      <c r="AY550" s="4"/>
      <c r="AZ550" s="4"/>
      <c r="BA550" s="4"/>
      <c r="BB550" s="4"/>
      <c r="BC550" s="4"/>
      <c r="BD550" s="4"/>
      <c r="BE550" s="4"/>
      <c r="BF550" s="4"/>
      <c r="BG550" s="4"/>
      <c r="BH550" s="4"/>
      <c r="BI550" s="4"/>
      <c r="BJ550" s="4">
        <v>0</v>
      </c>
      <c r="BK550" s="4"/>
      <c r="BL550" s="17"/>
      <c r="BM550" s="4"/>
      <c r="BN550" s="3"/>
      <c r="BO550" s="3"/>
      <c r="BP550" s="18">
        <v>0.628</v>
      </c>
      <c r="BQ550" s="18">
        <v>0.058</v>
      </c>
      <c r="BR550" s="18">
        <v>0</v>
      </c>
      <c r="BS550" s="18">
        <v>0.072</v>
      </c>
      <c r="BT550" s="18">
        <v>0.657</v>
      </c>
      <c r="BU550" s="18">
        <v>0.713</v>
      </c>
      <c r="BV550" s="18">
        <v>0</v>
      </c>
      <c r="BW550" s="18">
        <v>0</v>
      </c>
      <c r="BX550" s="18">
        <v>0.035</v>
      </c>
      <c r="BY550" s="18">
        <v>0</v>
      </c>
      <c r="BZ550" s="18">
        <v>2.163</v>
      </c>
      <c r="CA550" s="19">
        <v>83.89</v>
      </c>
      <c r="CB550" s="18">
        <v>1.8112682065083936</v>
      </c>
      <c r="CC550" s="3"/>
      <c r="CD550" s="11"/>
      <c r="CE550" s="8"/>
    </row>
    <row r="551" spans="1:83" ht="17.25" customHeight="1">
      <c r="A551" s="20" t="s">
        <v>1125</v>
      </c>
      <c r="B551" s="20" t="s">
        <v>481</v>
      </c>
      <c r="C551" s="20" t="s">
        <v>1118</v>
      </c>
      <c r="D551" s="21">
        <v>128539605</v>
      </c>
      <c r="E551" s="21">
        <v>291649300</v>
      </c>
      <c r="F551" s="6">
        <v>420188905</v>
      </c>
      <c r="G551" s="9"/>
      <c r="H551" s="9">
        <v>420188905</v>
      </c>
      <c r="I551" s="12">
        <v>942686</v>
      </c>
      <c r="J551" s="6">
        <v>421131591</v>
      </c>
      <c r="K551" s="22">
        <v>2.7609999999999997</v>
      </c>
      <c r="L551" s="10">
        <v>95.27</v>
      </c>
      <c r="M551" s="23"/>
      <c r="N551" s="12"/>
      <c r="O551" s="13">
        <v>23597580</v>
      </c>
      <c r="P551" s="6">
        <f t="shared" si="25"/>
        <v>444729171</v>
      </c>
      <c r="Q551" s="7">
        <v>2346778.78</v>
      </c>
      <c r="R551" s="7">
        <v>0</v>
      </c>
      <c r="S551" s="14">
        <v>-1581.26</v>
      </c>
      <c r="T551" s="14">
        <f t="shared" si="26"/>
        <v>2345197.52</v>
      </c>
      <c r="U551" s="3"/>
      <c r="V551" s="24">
        <v>2345197.52</v>
      </c>
      <c r="W551" s="15">
        <v>214508.44</v>
      </c>
      <c r="X551" s="15"/>
      <c r="Y551" s="25">
        <v>266837.5</v>
      </c>
      <c r="Z551" s="16">
        <v>4038164</v>
      </c>
      <c r="AA551" s="16">
        <v>3746238.49</v>
      </c>
      <c r="AB551" s="16"/>
      <c r="AC551" s="16">
        <v>741405</v>
      </c>
      <c r="AD551" s="16">
        <v>273736</v>
      </c>
      <c r="AE551" s="16"/>
      <c r="AF551" s="26">
        <v>11626086.95</v>
      </c>
      <c r="AG551" s="4">
        <v>4205400</v>
      </c>
      <c r="AH551" s="4">
        <v>13624800</v>
      </c>
      <c r="AI551" s="4">
        <v>9775620</v>
      </c>
      <c r="AJ551" s="4">
        <v>4616400</v>
      </c>
      <c r="AK551" s="4">
        <v>282900</v>
      </c>
      <c r="AL551" s="4">
        <v>6079300</v>
      </c>
      <c r="AM551" s="5">
        <v>38584420</v>
      </c>
      <c r="AN551" s="17">
        <v>923212</v>
      </c>
      <c r="AO551" s="17">
        <v>600024</v>
      </c>
      <c r="AP551" s="17">
        <v>180000</v>
      </c>
      <c r="AQ551" s="27">
        <v>1703236</v>
      </c>
      <c r="AR551" s="4">
        <v>6500</v>
      </c>
      <c r="AS551" s="4">
        <v>22750</v>
      </c>
      <c r="AT551" s="4"/>
      <c r="AU551" s="4"/>
      <c r="AV551" s="4"/>
      <c r="AW551" s="4"/>
      <c r="AX551" s="4"/>
      <c r="AY551" s="4"/>
      <c r="AZ551" s="4"/>
      <c r="BA551" s="4"/>
      <c r="BB551" s="4"/>
      <c r="BC551" s="4"/>
      <c r="BD551" s="4"/>
      <c r="BE551" s="4"/>
      <c r="BF551" s="4"/>
      <c r="BG551" s="4"/>
      <c r="BH551" s="4"/>
      <c r="BI551" s="4"/>
      <c r="BJ551" s="4">
        <v>0</v>
      </c>
      <c r="BK551" s="4"/>
      <c r="BL551" s="17"/>
      <c r="BM551" s="4"/>
      <c r="BN551" s="3"/>
      <c r="BO551" s="3"/>
      <c r="BP551" s="18">
        <v>0.557</v>
      </c>
      <c r="BQ551" s="18">
        <v>0.051</v>
      </c>
      <c r="BR551" s="18">
        <v>0</v>
      </c>
      <c r="BS551" s="18">
        <v>0.064</v>
      </c>
      <c r="BT551" s="18">
        <v>0.959</v>
      </c>
      <c r="BU551" s="18">
        <v>0.889</v>
      </c>
      <c r="BV551" s="18">
        <v>0</v>
      </c>
      <c r="BW551" s="18">
        <v>0.176</v>
      </c>
      <c r="BX551" s="18">
        <v>0.065</v>
      </c>
      <c r="BY551" s="18">
        <v>0</v>
      </c>
      <c r="BZ551" s="18">
        <v>2.7609999999999997</v>
      </c>
      <c r="CA551" s="19">
        <v>95.27</v>
      </c>
      <c r="CB551" s="18">
        <v>2.6141948197052267</v>
      </c>
      <c r="CC551" s="3"/>
      <c r="CD551" s="11"/>
      <c r="CE551" s="8"/>
    </row>
    <row r="552" spans="1:83" ht="17.25" customHeight="1">
      <c r="A552" s="20" t="s">
        <v>1126</v>
      </c>
      <c r="B552" s="20" t="s">
        <v>1127</v>
      </c>
      <c r="C552" s="20" t="s">
        <v>1118</v>
      </c>
      <c r="D552" s="21">
        <v>87270100</v>
      </c>
      <c r="E552" s="21">
        <v>204658378</v>
      </c>
      <c r="F552" s="6">
        <v>291928478</v>
      </c>
      <c r="G552" s="9"/>
      <c r="H552" s="9">
        <v>291928478</v>
      </c>
      <c r="I552" s="12">
        <v>650029</v>
      </c>
      <c r="J552" s="6">
        <v>292578507</v>
      </c>
      <c r="K552" s="22">
        <v>2.1029999999999998</v>
      </c>
      <c r="L552" s="10">
        <v>94.8</v>
      </c>
      <c r="M552" s="23"/>
      <c r="N552" s="12"/>
      <c r="O552" s="13">
        <v>17721623</v>
      </c>
      <c r="P552" s="6">
        <f t="shared" si="25"/>
        <v>310300130</v>
      </c>
      <c r="Q552" s="7">
        <v>1637413.97</v>
      </c>
      <c r="R552" s="7">
        <v>0</v>
      </c>
      <c r="S552" s="14">
        <v>-5879.52</v>
      </c>
      <c r="T552" s="14">
        <f t="shared" si="26"/>
        <v>1631534.45</v>
      </c>
      <c r="U552" s="3"/>
      <c r="V552" s="24">
        <v>1631534.45</v>
      </c>
      <c r="W552" s="15">
        <v>149668.61</v>
      </c>
      <c r="X552" s="15"/>
      <c r="Y552" s="25">
        <v>186180.08</v>
      </c>
      <c r="Z552" s="16">
        <v>1947923</v>
      </c>
      <c r="AA552" s="16">
        <v>1750197.02</v>
      </c>
      <c r="AB552" s="16"/>
      <c r="AC552" s="16">
        <v>427107</v>
      </c>
      <c r="AD552" s="16">
        <v>58480</v>
      </c>
      <c r="AE552" s="16"/>
      <c r="AF552" s="26">
        <v>6151090.16</v>
      </c>
      <c r="AG552" s="4"/>
      <c r="AH552" s="4"/>
      <c r="AI552" s="4">
        <v>11447720</v>
      </c>
      <c r="AJ552" s="4">
        <v>5633620</v>
      </c>
      <c r="AK552" s="4">
        <v>325600</v>
      </c>
      <c r="AL552" s="4">
        <v>9992100</v>
      </c>
      <c r="AM552" s="5">
        <v>27399040</v>
      </c>
      <c r="AN552" s="17">
        <v>351000</v>
      </c>
      <c r="AO552" s="17">
        <v>518491</v>
      </c>
      <c r="AP552" s="17">
        <v>130000</v>
      </c>
      <c r="AQ552" s="27">
        <v>999491</v>
      </c>
      <c r="AR552" s="4">
        <v>2750</v>
      </c>
      <c r="AS552" s="4">
        <v>17250</v>
      </c>
      <c r="AT552" s="4"/>
      <c r="AU552" s="4"/>
      <c r="AV552" s="4"/>
      <c r="AW552" s="4"/>
      <c r="AX552" s="4"/>
      <c r="AY552" s="4"/>
      <c r="AZ552" s="4"/>
      <c r="BA552" s="4"/>
      <c r="BB552" s="4"/>
      <c r="BC552" s="4"/>
      <c r="BD552" s="4"/>
      <c r="BE552" s="4"/>
      <c r="BF552" s="4"/>
      <c r="BG552" s="4"/>
      <c r="BH552" s="4"/>
      <c r="BI552" s="4"/>
      <c r="BJ552" s="4">
        <v>0</v>
      </c>
      <c r="BK552" s="4"/>
      <c r="BL552" s="17"/>
      <c r="BM552" s="4"/>
      <c r="BN552" s="3"/>
      <c r="BO552" s="3"/>
      <c r="BP552" s="18">
        <v>0.558</v>
      </c>
      <c r="BQ552" s="18">
        <v>0.052</v>
      </c>
      <c r="BR552" s="18">
        <v>0</v>
      </c>
      <c r="BS552" s="18">
        <v>0.064</v>
      </c>
      <c r="BT552" s="18">
        <v>0.666</v>
      </c>
      <c r="BU552" s="18">
        <v>0.599</v>
      </c>
      <c r="BV552" s="18">
        <v>0</v>
      </c>
      <c r="BW552" s="18">
        <v>0.145</v>
      </c>
      <c r="BX552" s="18">
        <v>0.019</v>
      </c>
      <c r="BY552" s="18">
        <v>0</v>
      </c>
      <c r="BZ552" s="18">
        <v>2.1029999999999998</v>
      </c>
      <c r="CA552" s="19">
        <v>94.8</v>
      </c>
      <c r="CB552" s="18">
        <v>1.9823034427990733</v>
      </c>
      <c r="CC552" s="3"/>
      <c r="CD552" s="11"/>
      <c r="CE552" s="8"/>
    </row>
    <row r="553" spans="1:83" ht="17.25" customHeight="1">
      <c r="A553" s="20" t="s">
        <v>1128</v>
      </c>
      <c r="B553" s="20" t="s">
        <v>410</v>
      </c>
      <c r="C553" s="20" t="s">
        <v>1118</v>
      </c>
      <c r="D553" s="21">
        <v>123509200</v>
      </c>
      <c r="E553" s="21">
        <v>475366900</v>
      </c>
      <c r="F553" s="6">
        <v>598876100</v>
      </c>
      <c r="G553" s="9"/>
      <c r="H553" s="9">
        <v>598876100</v>
      </c>
      <c r="I553" s="12">
        <v>1605686</v>
      </c>
      <c r="J553" s="6">
        <v>600481786</v>
      </c>
      <c r="K553" s="22">
        <v>2.637</v>
      </c>
      <c r="L553" s="10">
        <v>78.73</v>
      </c>
      <c r="M553" s="23"/>
      <c r="N553" s="12"/>
      <c r="O553" s="13">
        <v>163335513</v>
      </c>
      <c r="P553" s="6">
        <f t="shared" si="25"/>
        <v>763817299</v>
      </c>
      <c r="Q553" s="7">
        <v>4030565.89</v>
      </c>
      <c r="R553" s="7">
        <v>0</v>
      </c>
      <c r="S553" s="14">
        <v>0</v>
      </c>
      <c r="T553" s="14">
        <f t="shared" si="26"/>
        <v>4030565.89</v>
      </c>
      <c r="U553" s="3"/>
      <c r="V553" s="24">
        <v>4030565.89</v>
      </c>
      <c r="W553" s="15">
        <v>368415.82</v>
      </c>
      <c r="X553" s="15"/>
      <c r="Y553" s="25">
        <v>458290.38</v>
      </c>
      <c r="Z553" s="16">
        <v>8099081</v>
      </c>
      <c r="AA553" s="16"/>
      <c r="AB553" s="16"/>
      <c r="AC553" s="16">
        <v>2633975.31</v>
      </c>
      <c r="AD553" s="16">
        <v>240192.71</v>
      </c>
      <c r="AE553" s="16"/>
      <c r="AF553" s="26">
        <v>15830521.110000001</v>
      </c>
      <c r="AG553" s="4">
        <v>1146100</v>
      </c>
      <c r="AH553" s="4"/>
      <c r="AI553" s="4">
        <v>6366560</v>
      </c>
      <c r="AJ553" s="4">
        <v>3582500</v>
      </c>
      <c r="AK553" s="4">
        <v>944900</v>
      </c>
      <c r="AL553" s="4">
        <v>1219990</v>
      </c>
      <c r="AM553" s="5">
        <v>13260050</v>
      </c>
      <c r="AN553" s="17">
        <v>575000</v>
      </c>
      <c r="AO553" s="17">
        <v>671207.97</v>
      </c>
      <c r="AP553" s="17">
        <v>275000</v>
      </c>
      <c r="AQ553" s="27">
        <v>1521207.97</v>
      </c>
      <c r="AR553" s="4">
        <v>6500</v>
      </c>
      <c r="AS553" s="4">
        <v>29000</v>
      </c>
      <c r="AT553" s="4"/>
      <c r="AU553" s="4"/>
      <c r="AV553" s="4"/>
      <c r="AW553" s="4"/>
      <c r="AX553" s="4"/>
      <c r="AY553" s="4"/>
      <c r="AZ553" s="4"/>
      <c r="BA553" s="4"/>
      <c r="BB553" s="4"/>
      <c r="BC553" s="4"/>
      <c r="BD553" s="4"/>
      <c r="BE553" s="4"/>
      <c r="BF553" s="4"/>
      <c r="BG553" s="4"/>
      <c r="BH553" s="4"/>
      <c r="BI553" s="4"/>
      <c r="BJ553" s="4">
        <v>0</v>
      </c>
      <c r="BK553" s="4"/>
      <c r="BL553" s="17"/>
      <c r="BM553" s="4"/>
      <c r="BN553" s="3"/>
      <c r="BO553" s="3"/>
      <c r="BP553" s="18">
        <v>0.672</v>
      </c>
      <c r="BQ553" s="18">
        <v>0.062</v>
      </c>
      <c r="BR553" s="18">
        <v>0</v>
      </c>
      <c r="BS553" s="18">
        <v>0.077</v>
      </c>
      <c r="BT553" s="18">
        <v>1.348</v>
      </c>
      <c r="BU553" s="18">
        <v>0</v>
      </c>
      <c r="BV553" s="18">
        <v>0</v>
      </c>
      <c r="BW553" s="18">
        <v>0.438</v>
      </c>
      <c r="BX553" s="18">
        <v>0.04</v>
      </c>
      <c r="BY553" s="18">
        <v>0</v>
      </c>
      <c r="BZ553" s="18">
        <v>2.637</v>
      </c>
      <c r="CA553" s="19">
        <v>78.73</v>
      </c>
      <c r="CB553" s="18">
        <v>2.072553362004963</v>
      </c>
      <c r="CC553" s="3"/>
      <c r="CD553" s="11"/>
      <c r="CE553" s="8"/>
    </row>
    <row r="554" spans="1:83" ht="17.25" customHeight="1">
      <c r="A554" s="20" t="s">
        <v>1129</v>
      </c>
      <c r="B554" s="20" t="s">
        <v>1130</v>
      </c>
      <c r="C554" s="20" t="s">
        <v>1118</v>
      </c>
      <c r="D554" s="21">
        <v>392899000</v>
      </c>
      <c r="E554" s="21">
        <v>687155850</v>
      </c>
      <c r="F554" s="6">
        <v>1080054850</v>
      </c>
      <c r="G554" s="9">
        <v>15200</v>
      </c>
      <c r="H554" s="9">
        <v>1080039650</v>
      </c>
      <c r="I554" s="12">
        <v>4808983</v>
      </c>
      <c r="J554" s="6">
        <v>1084848633</v>
      </c>
      <c r="K554" s="22">
        <v>2.485</v>
      </c>
      <c r="L554" s="10">
        <v>99.43</v>
      </c>
      <c r="M554" s="23"/>
      <c r="N554" s="12"/>
      <c r="O554" s="13">
        <v>15093060</v>
      </c>
      <c r="P554" s="6">
        <f t="shared" si="25"/>
        <v>1099941693</v>
      </c>
      <c r="Q554" s="7">
        <v>5804251.19</v>
      </c>
      <c r="R554" s="7">
        <v>0</v>
      </c>
      <c r="S554" s="14">
        <v>-37816.38</v>
      </c>
      <c r="T554" s="14">
        <f t="shared" si="26"/>
        <v>5766434.8100000005</v>
      </c>
      <c r="U554" s="3"/>
      <c r="V554" s="24">
        <v>5766434.8100000005</v>
      </c>
      <c r="W554" s="15"/>
      <c r="X554" s="15"/>
      <c r="Y554" s="25">
        <v>659965.02</v>
      </c>
      <c r="Z554" s="16">
        <v>14423772</v>
      </c>
      <c r="AA554" s="16"/>
      <c r="AB554" s="16"/>
      <c r="AC554" s="16">
        <v>5738641.84</v>
      </c>
      <c r="AD554" s="16"/>
      <c r="AE554" s="16">
        <v>369648</v>
      </c>
      <c r="AF554" s="26">
        <v>26958461.669999998</v>
      </c>
      <c r="AG554" s="4">
        <v>25014700</v>
      </c>
      <c r="AH554" s="4">
        <v>42549800</v>
      </c>
      <c r="AI554" s="4">
        <v>13203700</v>
      </c>
      <c r="AJ554" s="4">
        <v>16196200</v>
      </c>
      <c r="AK554" s="4">
        <v>195000</v>
      </c>
      <c r="AL554" s="4">
        <v>56626600</v>
      </c>
      <c r="AM554" s="5">
        <v>153786000</v>
      </c>
      <c r="AN554" s="17">
        <v>1358000</v>
      </c>
      <c r="AO554" s="17">
        <v>1782022.02</v>
      </c>
      <c r="AP554" s="17">
        <v>430000</v>
      </c>
      <c r="AQ554" s="27">
        <v>3570022.02</v>
      </c>
      <c r="AR554" s="4">
        <v>16750</v>
      </c>
      <c r="AS554" s="4">
        <v>72000</v>
      </c>
      <c r="AT554" s="4"/>
      <c r="AU554" s="4">
        <v>15200</v>
      </c>
      <c r="AV554" s="4"/>
      <c r="AW554" s="4"/>
      <c r="AX554" s="4"/>
      <c r="AY554" s="4"/>
      <c r="AZ554" s="4"/>
      <c r="BA554" s="4"/>
      <c r="BB554" s="4"/>
      <c r="BC554" s="4"/>
      <c r="BD554" s="4"/>
      <c r="BE554" s="4"/>
      <c r="BF554" s="4"/>
      <c r="BG554" s="4"/>
      <c r="BH554" s="4"/>
      <c r="BI554" s="4"/>
      <c r="BJ554" s="4">
        <v>15200</v>
      </c>
      <c r="BK554" s="4"/>
      <c r="BL554" s="17"/>
      <c r="BM554" s="4"/>
      <c r="BN554" s="3"/>
      <c r="BO554" s="3"/>
      <c r="BP554" s="18">
        <v>0.532</v>
      </c>
      <c r="BQ554" s="18">
        <v>0</v>
      </c>
      <c r="BR554" s="18">
        <v>0</v>
      </c>
      <c r="BS554" s="18">
        <v>0.061</v>
      </c>
      <c r="BT554" s="18">
        <v>1.33</v>
      </c>
      <c r="BU554" s="18">
        <v>0</v>
      </c>
      <c r="BV554" s="18">
        <v>0</v>
      </c>
      <c r="BW554" s="18">
        <v>0.528</v>
      </c>
      <c r="BX554" s="18">
        <v>0</v>
      </c>
      <c r="BY554" s="18">
        <v>0.034</v>
      </c>
      <c r="BZ554" s="18">
        <v>2.485</v>
      </c>
      <c r="CA554" s="19">
        <v>99.43</v>
      </c>
      <c r="CB554" s="18">
        <v>2.45089915597917</v>
      </c>
      <c r="CC554" s="3"/>
      <c r="CD554" s="11"/>
      <c r="CE554" s="8"/>
    </row>
    <row r="555" spans="1:83" ht="17.25" customHeight="1">
      <c r="A555" s="20" t="s">
        <v>1131</v>
      </c>
      <c r="B555" s="20" t="s">
        <v>1132</v>
      </c>
      <c r="C555" s="20" t="s">
        <v>1118</v>
      </c>
      <c r="D555" s="21">
        <v>45172800</v>
      </c>
      <c r="E555" s="21">
        <v>112185350</v>
      </c>
      <c r="F555" s="6">
        <v>157358150</v>
      </c>
      <c r="G555" s="9"/>
      <c r="H555" s="9">
        <v>157358150</v>
      </c>
      <c r="I555" s="12">
        <v>403591</v>
      </c>
      <c r="J555" s="6">
        <v>157761741</v>
      </c>
      <c r="K555" s="22">
        <v>2.745</v>
      </c>
      <c r="L555" s="10">
        <v>69.82</v>
      </c>
      <c r="M555" s="23"/>
      <c r="N555" s="12"/>
      <c r="O555" s="13">
        <v>68503997</v>
      </c>
      <c r="P555" s="6">
        <f t="shared" si="25"/>
        <v>226265738</v>
      </c>
      <c r="Q555" s="7">
        <v>1193975.27</v>
      </c>
      <c r="R555" s="7">
        <v>0</v>
      </c>
      <c r="S555" s="14">
        <v>-1796.43</v>
      </c>
      <c r="T555" s="14">
        <f t="shared" si="26"/>
        <v>1192178.84</v>
      </c>
      <c r="U555" s="3"/>
      <c r="V555" s="24">
        <v>1192178.84</v>
      </c>
      <c r="W555" s="15">
        <v>109135.88</v>
      </c>
      <c r="X555" s="15"/>
      <c r="Y555" s="25">
        <v>135759.44</v>
      </c>
      <c r="Z555" s="16">
        <v>1445538.3</v>
      </c>
      <c r="AA555" s="16">
        <v>1079302.76</v>
      </c>
      <c r="AB555" s="16"/>
      <c r="AC555" s="16">
        <v>352194</v>
      </c>
      <c r="AD555" s="16">
        <v>15776</v>
      </c>
      <c r="AE555" s="16"/>
      <c r="AF555" s="26">
        <v>4329885.22</v>
      </c>
      <c r="AG555" s="4"/>
      <c r="AH555" s="4"/>
      <c r="AI555" s="4">
        <v>56408900</v>
      </c>
      <c r="AJ555" s="4">
        <v>49800</v>
      </c>
      <c r="AK555" s="4"/>
      <c r="AL555" s="4">
        <v>12363900</v>
      </c>
      <c r="AM555" s="5">
        <v>68822600</v>
      </c>
      <c r="AN555" s="17">
        <v>103625</v>
      </c>
      <c r="AO555" s="17">
        <v>325524</v>
      </c>
      <c r="AP555" s="17">
        <v>123960</v>
      </c>
      <c r="AQ555" s="27">
        <v>553109</v>
      </c>
      <c r="AR555" s="4">
        <v>3500</v>
      </c>
      <c r="AS555" s="4">
        <v>15750</v>
      </c>
      <c r="AT555" s="4"/>
      <c r="AU555" s="4"/>
      <c r="AV555" s="4"/>
      <c r="AW555" s="4"/>
      <c r="AX555" s="4"/>
      <c r="AY555" s="4"/>
      <c r="AZ555" s="4"/>
      <c r="BA555" s="4"/>
      <c r="BB555" s="4"/>
      <c r="BC555" s="4"/>
      <c r="BD555" s="4"/>
      <c r="BE555" s="4"/>
      <c r="BF555" s="4"/>
      <c r="BG555" s="4"/>
      <c r="BH555" s="4"/>
      <c r="BI555" s="4"/>
      <c r="BJ555" s="4">
        <v>0</v>
      </c>
      <c r="BK555" s="4"/>
      <c r="BL555" s="17"/>
      <c r="BM555" s="4"/>
      <c r="BN555" s="3"/>
      <c r="BO555" s="3"/>
      <c r="BP555" s="18">
        <v>0.756</v>
      </c>
      <c r="BQ555" s="18">
        <v>0.07</v>
      </c>
      <c r="BR555" s="18">
        <v>0</v>
      </c>
      <c r="BS555" s="18">
        <v>0.087</v>
      </c>
      <c r="BT555" s="18">
        <v>0.916</v>
      </c>
      <c r="BU555" s="18">
        <v>0.684</v>
      </c>
      <c r="BV555" s="18">
        <v>0</v>
      </c>
      <c r="BW555" s="18">
        <v>0.223</v>
      </c>
      <c r="BX555" s="18">
        <v>0.009000000000000001</v>
      </c>
      <c r="BY555" s="18">
        <v>0</v>
      </c>
      <c r="BZ555" s="18">
        <v>2.745</v>
      </c>
      <c r="CA555" s="19">
        <v>69.82</v>
      </c>
      <c r="CB555" s="18">
        <v>1.9136283107962195</v>
      </c>
      <c r="CC555" s="3"/>
      <c r="CD555" s="11"/>
      <c r="CE555" s="8"/>
    </row>
    <row r="556" spans="1:83" ht="17.25" customHeight="1">
      <c r="A556" s="20" t="s">
        <v>1133</v>
      </c>
      <c r="B556" s="20" t="s">
        <v>1134</v>
      </c>
      <c r="C556" s="20" t="s">
        <v>1118</v>
      </c>
      <c r="D556" s="21">
        <v>89700600</v>
      </c>
      <c r="E556" s="21">
        <v>390541800</v>
      </c>
      <c r="F556" s="6">
        <v>480242400</v>
      </c>
      <c r="G556" s="9"/>
      <c r="H556" s="9">
        <v>480242400</v>
      </c>
      <c r="I556" s="12">
        <v>651471</v>
      </c>
      <c r="J556" s="6">
        <v>480893871</v>
      </c>
      <c r="K556" s="22">
        <v>2.3569999999999998</v>
      </c>
      <c r="L556" s="10">
        <v>75.29</v>
      </c>
      <c r="M556" s="23"/>
      <c r="N556" s="12"/>
      <c r="O556" s="13">
        <v>161160405</v>
      </c>
      <c r="P556" s="6">
        <f t="shared" si="25"/>
        <v>642054276</v>
      </c>
      <c r="Q556" s="7">
        <v>3388038.04</v>
      </c>
      <c r="R556" s="7">
        <v>0</v>
      </c>
      <c r="S556" s="14">
        <v>-930.18</v>
      </c>
      <c r="T556" s="14">
        <f t="shared" si="26"/>
        <v>3387107.86</v>
      </c>
      <c r="U556" s="3"/>
      <c r="V556" s="24">
        <v>3387107.86</v>
      </c>
      <c r="W556" s="15">
        <v>309685.25</v>
      </c>
      <c r="X556" s="15"/>
      <c r="Y556" s="25">
        <v>385232.57</v>
      </c>
      <c r="Z556" s="16">
        <v>5838218</v>
      </c>
      <c r="AA556" s="16"/>
      <c r="AB556" s="16"/>
      <c r="AC556" s="16">
        <v>1170237</v>
      </c>
      <c r="AD556" s="16">
        <v>240447</v>
      </c>
      <c r="AE556" s="16"/>
      <c r="AF556" s="26">
        <v>11330927.68</v>
      </c>
      <c r="AG556" s="4">
        <v>5202900</v>
      </c>
      <c r="AH556" s="4"/>
      <c r="AI556" s="4">
        <v>21569600</v>
      </c>
      <c r="AJ556" s="4">
        <v>3341800</v>
      </c>
      <c r="AK556" s="4">
        <v>198500</v>
      </c>
      <c r="AL556" s="4">
        <v>3901100</v>
      </c>
      <c r="AM556" s="5">
        <v>34213900</v>
      </c>
      <c r="AN556" s="17">
        <v>774875</v>
      </c>
      <c r="AO556" s="17">
        <v>571356</v>
      </c>
      <c r="AP556" s="17">
        <v>170000</v>
      </c>
      <c r="AQ556" s="27">
        <v>1516231</v>
      </c>
      <c r="AR556" s="4">
        <v>7000</v>
      </c>
      <c r="AS556" s="4">
        <v>32750</v>
      </c>
      <c r="AT556" s="4"/>
      <c r="AU556" s="4"/>
      <c r="AV556" s="4"/>
      <c r="AW556" s="4"/>
      <c r="AX556" s="4"/>
      <c r="AY556" s="4"/>
      <c r="AZ556" s="4"/>
      <c r="BA556" s="4"/>
      <c r="BB556" s="4"/>
      <c r="BC556" s="4"/>
      <c r="BD556" s="4"/>
      <c r="BE556" s="4"/>
      <c r="BF556" s="4"/>
      <c r="BG556" s="4"/>
      <c r="BH556" s="4"/>
      <c r="BI556" s="4"/>
      <c r="BJ556" s="4">
        <v>0</v>
      </c>
      <c r="BK556" s="4"/>
      <c r="BL556" s="17"/>
      <c r="BM556" s="4"/>
      <c r="BN556" s="3"/>
      <c r="BO556" s="3"/>
      <c r="BP556" s="18">
        <v>0.705</v>
      </c>
      <c r="BQ556" s="18">
        <v>0.065</v>
      </c>
      <c r="BR556" s="18">
        <v>0</v>
      </c>
      <c r="BS556" s="18">
        <v>0.08</v>
      </c>
      <c r="BT556" s="18">
        <v>1.214</v>
      </c>
      <c r="BU556" s="18">
        <v>0</v>
      </c>
      <c r="BV556" s="18">
        <v>0</v>
      </c>
      <c r="BW556" s="18">
        <v>0.243</v>
      </c>
      <c r="BX556" s="18">
        <v>0.05</v>
      </c>
      <c r="BY556" s="18">
        <v>0</v>
      </c>
      <c r="BZ556" s="18">
        <v>2.3569999999999998</v>
      </c>
      <c r="CA556" s="19">
        <v>75.29</v>
      </c>
      <c r="CB556" s="18">
        <v>1.764792807018078</v>
      </c>
      <c r="CC556" s="3"/>
      <c r="CD556" s="11"/>
      <c r="CE556" s="8"/>
    </row>
    <row r="557" spans="1:83" ht="17.25" customHeight="1">
      <c r="A557" s="20" t="s">
        <v>1135</v>
      </c>
      <c r="B557" s="20" t="s">
        <v>1136</v>
      </c>
      <c r="C557" s="20" t="s">
        <v>1118</v>
      </c>
      <c r="D557" s="21">
        <v>112896850</v>
      </c>
      <c r="E557" s="21">
        <v>149519100</v>
      </c>
      <c r="F557" s="6">
        <v>262415950</v>
      </c>
      <c r="G557" s="9"/>
      <c r="H557" s="9">
        <v>262415950</v>
      </c>
      <c r="I557" s="12">
        <v>1083229</v>
      </c>
      <c r="J557" s="6">
        <v>263499179</v>
      </c>
      <c r="K557" s="22">
        <v>2.2079999999999997</v>
      </c>
      <c r="L557" s="10">
        <v>96.76</v>
      </c>
      <c r="M557" s="23"/>
      <c r="N557" s="12"/>
      <c r="O557" s="13">
        <v>9786191</v>
      </c>
      <c r="P557" s="6">
        <f t="shared" si="25"/>
        <v>273285370</v>
      </c>
      <c r="Q557" s="7">
        <v>1442091.83</v>
      </c>
      <c r="R557" s="7">
        <v>0</v>
      </c>
      <c r="S557" s="14">
        <v>-1549.46</v>
      </c>
      <c r="T557" s="14">
        <f t="shared" si="26"/>
        <v>1440542.37</v>
      </c>
      <c r="U557" s="3"/>
      <c r="V557" s="24">
        <v>1440542.37</v>
      </c>
      <c r="W557" s="15">
        <v>131815.1</v>
      </c>
      <c r="X557" s="15"/>
      <c r="Y557" s="25">
        <v>163971.22</v>
      </c>
      <c r="Z557" s="16">
        <v>3486173</v>
      </c>
      <c r="AA557" s="16"/>
      <c r="AB557" s="16"/>
      <c r="AC557" s="16">
        <v>542524</v>
      </c>
      <c r="AD557" s="16">
        <v>52700</v>
      </c>
      <c r="AE557" s="16"/>
      <c r="AF557" s="26">
        <v>5817725.69</v>
      </c>
      <c r="AG557" s="4">
        <v>3096900</v>
      </c>
      <c r="AH557" s="4"/>
      <c r="AI557" s="4">
        <v>17599933</v>
      </c>
      <c r="AJ557" s="4">
        <v>4908330</v>
      </c>
      <c r="AK557" s="4">
        <v>507300</v>
      </c>
      <c r="AL557" s="4">
        <v>2526889</v>
      </c>
      <c r="AM557" s="5">
        <v>28639352</v>
      </c>
      <c r="AN557" s="17">
        <v>235700</v>
      </c>
      <c r="AO557" s="17">
        <v>461899</v>
      </c>
      <c r="AP557" s="17">
        <v>72000</v>
      </c>
      <c r="AQ557" s="27">
        <v>769599</v>
      </c>
      <c r="AR557" s="4">
        <v>3500</v>
      </c>
      <c r="AS557" s="4">
        <v>19500</v>
      </c>
      <c r="AT557" s="4"/>
      <c r="AU557" s="4"/>
      <c r="AV557" s="4"/>
      <c r="AW557" s="4"/>
      <c r="AX557" s="4"/>
      <c r="AY557" s="4"/>
      <c r="AZ557" s="4"/>
      <c r="BA557" s="4"/>
      <c r="BB557" s="4"/>
      <c r="BC557" s="4"/>
      <c r="BD557" s="4"/>
      <c r="BE557" s="4"/>
      <c r="BF557" s="4"/>
      <c r="BG557" s="4"/>
      <c r="BH557" s="4"/>
      <c r="BI557" s="4"/>
      <c r="BJ557" s="4">
        <v>0</v>
      </c>
      <c r="BK557" s="4"/>
      <c r="BL557" s="17"/>
      <c r="BM557" s="4"/>
      <c r="BN557" s="3"/>
      <c r="BO557" s="3"/>
      <c r="BP557" s="18">
        <v>0.547</v>
      </c>
      <c r="BQ557" s="18">
        <v>0.051000000000000004</v>
      </c>
      <c r="BR557" s="18">
        <v>0</v>
      </c>
      <c r="BS557" s="18">
        <v>0.062</v>
      </c>
      <c r="BT557" s="18">
        <v>1.323</v>
      </c>
      <c r="BU557" s="18">
        <v>0</v>
      </c>
      <c r="BV557" s="18">
        <v>0</v>
      </c>
      <c r="BW557" s="18">
        <v>0.205</v>
      </c>
      <c r="BX557" s="18">
        <v>0.02</v>
      </c>
      <c r="BY557" s="18">
        <v>0</v>
      </c>
      <c r="BZ557" s="18">
        <v>2.2079999999999997</v>
      </c>
      <c r="CA557" s="19">
        <v>96.76</v>
      </c>
      <c r="CB557" s="18">
        <v>2.1288097822433745</v>
      </c>
      <c r="CC557" s="3"/>
      <c r="CD557" s="11"/>
      <c r="CE557" s="8"/>
    </row>
    <row r="558" spans="1:83" ht="17.25" customHeight="1">
      <c r="A558" s="20" t="s">
        <v>1137</v>
      </c>
      <c r="B558" s="20" t="s">
        <v>1138</v>
      </c>
      <c r="C558" s="20" t="s">
        <v>1118</v>
      </c>
      <c r="D558" s="21">
        <v>257619145</v>
      </c>
      <c r="E558" s="21">
        <v>438392800</v>
      </c>
      <c r="F558" s="6">
        <v>696011945</v>
      </c>
      <c r="G558" s="9"/>
      <c r="H558" s="9">
        <v>696011945</v>
      </c>
      <c r="I558" s="12">
        <v>1388202</v>
      </c>
      <c r="J558" s="6">
        <v>697400147</v>
      </c>
      <c r="K558" s="22">
        <v>2.022</v>
      </c>
      <c r="L558" s="10">
        <v>102.75</v>
      </c>
      <c r="M558" s="23"/>
      <c r="N558" s="12"/>
      <c r="O558" s="13">
        <v>-17144767</v>
      </c>
      <c r="P558" s="6">
        <f t="shared" si="25"/>
        <v>680255380</v>
      </c>
      <c r="Q558" s="7">
        <v>3589620.36</v>
      </c>
      <c r="R558" s="7">
        <v>0</v>
      </c>
      <c r="S558" s="14">
        <v>-4361.25</v>
      </c>
      <c r="T558" s="14">
        <f t="shared" si="26"/>
        <v>3585259.11</v>
      </c>
      <c r="U558" s="3"/>
      <c r="V558" s="24">
        <v>3585259.11</v>
      </c>
      <c r="W558" s="15">
        <v>328110.98</v>
      </c>
      <c r="X558" s="15"/>
      <c r="Y558" s="25">
        <v>408153.23</v>
      </c>
      <c r="Z558" s="16"/>
      <c r="AA558" s="16">
        <v>7827348.8</v>
      </c>
      <c r="AB558" s="16"/>
      <c r="AC558" s="16">
        <v>1948341</v>
      </c>
      <c r="AD558" s="16"/>
      <c r="AE558" s="16"/>
      <c r="AF558" s="26">
        <v>14097213.120000001</v>
      </c>
      <c r="AG558" s="4">
        <v>10269700</v>
      </c>
      <c r="AH558" s="4">
        <v>146100</v>
      </c>
      <c r="AI558" s="4">
        <v>10082200</v>
      </c>
      <c r="AJ558" s="4">
        <v>7633500</v>
      </c>
      <c r="AK558" s="4">
        <v>986400</v>
      </c>
      <c r="AL558" s="4">
        <v>7859600</v>
      </c>
      <c r="AM558" s="5">
        <v>36977500</v>
      </c>
      <c r="AN558" s="17">
        <v>1015000</v>
      </c>
      <c r="AO558" s="17">
        <v>580549.1</v>
      </c>
      <c r="AP558" s="17">
        <v>255000</v>
      </c>
      <c r="AQ558" s="27">
        <v>1850549.1</v>
      </c>
      <c r="AR558" s="4">
        <v>8750</v>
      </c>
      <c r="AS558" s="4">
        <v>40250</v>
      </c>
      <c r="AT558" s="4"/>
      <c r="AU558" s="4"/>
      <c r="AV558" s="4"/>
      <c r="AW558" s="4"/>
      <c r="AX558" s="4"/>
      <c r="AY558" s="4"/>
      <c r="AZ558" s="4"/>
      <c r="BA558" s="4"/>
      <c r="BB558" s="4"/>
      <c r="BC558" s="4"/>
      <c r="BD558" s="4"/>
      <c r="BE558" s="4"/>
      <c r="BF558" s="4"/>
      <c r="BG558" s="4"/>
      <c r="BH558" s="4"/>
      <c r="BI558" s="4"/>
      <c r="BJ558" s="4">
        <v>0</v>
      </c>
      <c r="BK558" s="4"/>
      <c r="BL558" s="17"/>
      <c r="BM558" s="4"/>
      <c r="BN558" s="3"/>
      <c r="BO558" s="3"/>
      <c r="BP558" s="18">
        <v>0.515</v>
      </c>
      <c r="BQ558" s="18">
        <v>0.048</v>
      </c>
      <c r="BR558" s="18">
        <v>0</v>
      </c>
      <c r="BS558" s="18">
        <v>0.057999999999999996</v>
      </c>
      <c r="BT558" s="18">
        <v>0</v>
      </c>
      <c r="BU558" s="18">
        <v>1.122</v>
      </c>
      <c r="BV558" s="18">
        <v>0</v>
      </c>
      <c r="BW558" s="18">
        <v>0.279</v>
      </c>
      <c r="BX558" s="18">
        <v>0</v>
      </c>
      <c r="BY558" s="18">
        <v>0</v>
      </c>
      <c r="BZ558" s="18">
        <v>2.022</v>
      </c>
      <c r="CA558" s="19">
        <v>102.75</v>
      </c>
      <c r="CB558" s="18">
        <v>2.0723412904136094</v>
      </c>
      <c r="CC558" s="3"/>
      <c r="CD558" s="11"/>
      <c r="CE558" s="8"/>
    </row>
    <row r="559" spans="1:83" ht="17.25" customHeight="1">
      <c r="A559" s="20" t="s">
        <v>1139</v>
      </c>
      <c r="B559" s="20" t="s">
        <v>1140</v>
      </c>
      <c r="C559" s="20" t="s">
        <v>1118</v>
      </c>
      <c r="D559" s="21">
        <v>75784240</v>
      </c>
      <c r="E559" s="21">
        <v>183291700</v>
      </c>
      <c r="F559" s="6">
        <v>259075940</v>
      </c>
      <c r="G559" s="9"/>
      <c r="H559" s="9">
        <v>259075940</v>
      </c>
      <c r="I559" s="12">
        <v>678434</v>
      </c>
      <c r="J559" s="6">
        <v>259754374</v>
      </c>
      <c r="K559" s="22">
        <v>3.199</v>
      </c>
      <c r="L559" s="10">
        <v>70.56</v>
      </c>
      <c r="M559" s="23"/>
      <c r="N559" s="12"/>
      <c r="O559" s="13">
        <v>109758891</v>
      </c>
      <c r="P559" s="6">
        <f t="shared" si="25"/>
        <v>369513265</v>
      </c>
      <c r="Q559" s="7">
        <v>1949874.09</v>
      </c>
      <c r="R559" s="7">
        <v>0</v>
      </c>
      <c r="S559" s="14">
        <v>-1847.56</v>
      </c>
      <c r="T559" s="14">
        <f t="shared" si="26"/>
        <v>1948026.53</v>
      </c>
      <c r="U559" s="3"/>
      <c r="V559" s="24">
        <v>1948026.53</v>
      </c>
      <c r="W559" s="15">
        <v>178229.18</v>
      </c>
      <c r="X559" s="15"/>
      <c r="Y559" s="25">
        <v>221707.96</v>
      </c>
      <c r="Z559" s="16">
        <v>2759204</v>
      </c>
      <c r="AA559" s="16">
        <v>2239278.73</v>
      </c>
      <c r="AB559" s="16"/>
      <c r="AC559" s="16">
        <v>909798</v>
      </c>
      <c r="AD559" s="16">
        <v>51991</v>
      </c>
      <c r="AE559" s="16"/>
      <c r="AF559" s="26">
        <v>8308235.4</v>
      </c>
      <c r="AG559" s="4">
        <v>2595700</v>
      </c>
      <c r="AH559" s="4"/>
      <c r="AI559" s="4">
        <v>17471500</v>
      </c>
      <c r="AJ559" s="4">
        <v>3428300</v>
      </c>
      <c r="AK559" s="4">
        <v>274500</v>
      </c>
      <c r="AL559" s="4">
        <v>2510800</v>
      </c>
      <c r="AM559" s="5">
        <v>26280800</v>
      </c>
      <c r="AN559" s="17">
        <v>226642</v>
      </c>
      <c r="AO559" s="17">
        <v>918813</v>
      </c>
      <c r="AP559" s="17">
        <v>348000</v>
      </c>
      <c r="AQ559" s="27">
        <v>1493455</v>
      </c>
      <c r="AR559" s="4">
        <v>4000</v>
      </c>
      <c r="AS559" s="4">
        <v>24500</v>
      </c>
      <c r="AT559" s="4"/>
      <c r="AU559" s="4"/>
      <c r="AV559" s="4"/>
      <c r="AW559" s="4"/>
      <c r="AX559" s="4"/>
      <c r="AY559" s="4"/>
      <c r="AZ559" s="4"/>
      <c r="BA559" s="4"/>
      <c r="BB559" s="4"/>
      <c r="BC559" s="4"/>
      <c r="BD559" s="4"/>
      <c r="BE559" s="4"/>
      <c r="BF559" s="4"/>
      <c r="BG559" s="4"/>
      <c r="BH559" s="4"/>
      <c r="BI559" s="4"/>
      <c r="BJ559" s="4">
        <v>0</v>
      </c>
      <c r="BK559" s="4"/>
      <c r="BL559" s="17"/>
      <c r="BM559" s="4"/>
      <c r="BN559" s="3"/>
      <c r="BO559" s="3"/>
      <c r="BP559" s="18">
        <v>0.75</v>
      </c>
      <c r="BQ559" s="18">
        <v>0.069</v>
      </c>
      <c r="BR559" s="18">
        <v>0</v>
      </c>
      <c r="BS559" s="18">
        <v>0.08600000000000001</v>
      </c>
      <c r="BT559" s="18">
        <v>1.062</v>
      </c>
      <c r="BU559" s="18">
        <v>0.862</v>
      </c>
      <c r="BV559" s="18">
        <v>0</v>
      </c>
      <c r="BW559" s="18">
        <v>0.35</v>
      </c>
      <c r="BX559" s="18">
        <v>0.02</v>
      </c>
      <c r="BY559" s="18">
        <v>0</v>
      </c>
      <c r="BZ559" s="18">
        <v>3.199</v>
      </c>
      <c r="CA559" s="19">
        <v>70.56</v>
      </c>
      <c r="CB559" s="18">
        <v>2.248426832525214</v>
      </c>
      <c r="CC559" s="3"/>
      <c r="CD559" s="11"/>
      <c r="CE559" s="8"/>
    </row>
    <row r="560" spans="1:83" ht="17.25" customHeight="1">
      <c r="A560" s="20" t="s">
        <v>1141</v>
      </c>
      <c r="B560" s="20" t="s">
        <v>1142</v>
      </c>
      <c r="C560" s="20" t="s">
        <v>1118</v>
      </c>
      <c r="D560" s="21">
        <v>94901800</v>
      </c>
      <c r="E560" s="21">
        <v>177269100</v>
      </c>
      <c r="F560" s="6">
        <v>272170900</v>
      </c>
      <c r="G560" s="9"/>
      <c r="H560" s="9">
        <v>272170900</v>
      </c>
      <c r="I560" s="12">
        <v>719815</v>
      </c>
      <c r="J560" s="6">
        <v>272890715</v>
      </c>
      <c r="K560" s="22">
        <v>2.897</v>
      </c>
      <c r="L560" s="10">
        <v>82.72</v>
      </c>
      <c r="M560" s="23"/>
      <c r="N560" s="12"/>
      <c r="O560" s="13">
        <v>57414302</v>
      </c>
      <c r="P560" s="6">
        <f t="shared" si="25"/>
        <v>330305017</v>
      </c>
      <c r="Q560" s="7">
        <v>1742977.2</v>
      </c>
      <c r="R560" s="7">
        <v>0</v>
      </c>
      <c r="S560" s="14">
        <v>-633.72</v>
      </c>
      <c r="T560" s="14">
        <f t="shared" si="26"/>
        <v>1742343.48</v>
      </c>
      <c r="U560" s="3"/>
      <c r="V560" s="24">
        <v>1742343.48</v>
      </c>
      <c r="W560" s="15">
        <v>159317.67</v>
      </c>
      <c r="X560" s="15"/>
      <c r="Y560" s="25">
        <v>198183.01</v>
      </c>
      <c r="Z560" s="16"/>
      <c r="AA560" s="16">
        <v>4882537.2</v>
      </c>
      <c r="AB560" s="16"/>
      <c r="AC560" s="16">
        <v>867410</v>
      </c>
      <c r="AD560" s="16">
        <v>54578</v>
      </c>
      <c r="AE560" s="16"/>
      <c r="AF560" s="26">
        <v>7904369.36</v>
      </c>
      <c r="AG560" s="4">
        <v>4061200</v>
      </c>
      <c r="AH560" s="4"/>
      <c r="AI560" s="4">
        <v>13765100</v>
      </c>
      <c r="AJ560" s="4">
        <v>224000</v>
      </c>
      <c r="AK560" s="4">
        <v>164100</v>
      </c>
      <c r="AL560" s="4">
        <v>1301600</v>
      </c>
      <c r="AM560" s="5">
        <v>19516000</v>
      </c>
      <c r="AN560" s="17">
        <v>520000</v>
      </c>
      <c r="AO560" s="17">
        <v>313524</v>
      </c>
      <c r="AP560" s="17">
        <v>205000</v>
      </c>
      <c r="AQ560" s="27">
        <v>1038524</v>
      </c>
      <c r="AR560" s="4">
        <v>7500</v>
      </c>
      <c r="AS560" s="4">
        <v>21000</v>
      </c>
      <c r="AT560" s="4"/>
      <c r="AU560" s="4"/>
      <c r="AV560" s="4"/>
      <c r="AW560" s="4"/>
      <c r="AX560" s="4"/>
      <c r="AY560" s="4"/>
      <c r="AZ560" s="4"/>
      <c r="BA560" s="4"/>
      <c r="BB560" s="4"/>
      <c r="BC560" s="4"/>
      <c r="BD560" s="4"/>
      <c r="BE560" s="4"/>
      <c r="BF560" s="4"/>
      <c r="BG560" s="4"/>
      <c r="BH560" s="4"/>
      <c r="BI560" s="4"/>
      <c r="BJ560" s="4">
        <v>0</v>
      </c>
      <c r="BK560" s="4"/>
      <c r="BL560" s="17"/>
      <c r="BM560" s="4"/>
      <c r="BN560" s="3"/>
      <c r="BO560" s="3"/>
      <c r="BP560" s="18">
        <v>0.639</v>
      </c>
      <c r="BQ560" s="18">
        <v>0.059000000000000004</v>
      </c>
      <c r="BR560" s="18">
        <v>0</v>
      </c>
      <c r="BS560" s="18">
        <v>0.073</v>
      </c>
      <c r="BT560" s="18">
        <v>0</v>
      </c>
      <c r="BU560" s="18">
        <v>1.7899999999999998</v>
      </c>
      <c r="BV560" s="18">
        <v>0</v>
      </c>
      <c r="BW560" s="18">
        <v>0.317</v>
      </c>
      <c r="BX560" s="18">
        <v>0.019</v>
      </c>
      <c r="BY560" s="18">
        <v>0</v>
      </c>
      <c r="BZ560" s="18">
        <v>2.897</v>
      </c>
      <c r="CA560" s="19">
        <v>82.72</v>
      </c>
      <c r="CB560" s="18">
        <v>2.3930515593712585</v>
      </c>
      <c r="CC560" s="3"/>
      <c r="CD560" s="11"/>
      <c r="CE560" s="8"/>
    </row>
    <row r="561" spans="1:83" ht="17.25" customHeight="1">
      <c r="A561" s="20" t="s">
        <v>1143</v>
      </c>
      <c r="B561" s="20" t="s">
        <v>1144</v>
      </c>
      <c r="C561" s="20" t="s">
        <v>1118</v>
      </c>
      <c r="D561" s="21">
        <v>359737992</v>
      </c>
      <c r="E561" s="21">
        <v>690105550</v>
      </c>
      <c r="F561" s="6">
        <v>1049843542</v>
      </c>
      <c r="G561" s="9"/>
      <c r="H561" s="9">
        <v>1049843542</v>
      </c>
      <c r="I561" s="12">
        <v>1538797</v>
      </c>
      <c r="J561" s="6">
        <v>1051382339</v>
      </c>
      <c r="K561" s="22">
        <v>2.049</v>
      </c>
      <c r="L561" s="10">
        <v>104.93</v>
      </c>
      <c r="M561" s="23"/>
      <c r="N561" s="12"/>
      <c r="O561" s="13">
        <v>-45733789</v>
      </c>
      <c r="P561" s="6">
        <f t="shared" si="25"/>
        <v>1005648550</v>
      </c>
      <c r="Q561" s="7">
        <v>5306678.37</v>
      </c>
      <c r="R561" s="7">
        <v>0</v>
      </c>
      <c r="S561" s="14">
        <v>-16675.26</v>
      </c>
      <c r="T561" s="14">
        <f t="shared" si="26"/>
        <v>5290003.11</v>
      </c>
      <c r="U561" s="3"/>
      <c r="V561" s="24">
        <v>5290003.11</v>
      </c>
      <c r="W561" s="15">
        <v>485059.49</v>
      </c>
      <c r="X561" s="15"/>
      <c r="Y561" s="25">
        <v>603389.13</v>
      </c>
      <c r="Z561" s="16">
        <v>12243444</v>
      </c>
      <c r="AA561" s="16"/>
      <c r="AB561" s="16"/>
      <c r="AC561" s="16">
        <v>2599915.48</v>
      </c>
      <c r="AD561" s="16">
        <v>315363</v>
      </c>
      <c r="AE561" s="16"/>
      <c r="AF561" s="26">
        <v>21537174.21</v>
      </c>
      <c r="AG561" s="4">
        <v>28485950</v>
      </c>
      <c r="AH561" s="4"/>
      <c r="AI561" s="4">
        <v>21617708</v>
      </c>
      <c r="AJ561" s="4">
        <v>6480244</v>
      </c>
      <c r="AK561" s="4"/>
      <c r="AL561" s="4">
        <v>8172000</v>
      </c>
      <c r="AM561" s="5">
        <v>64755902</v>
      </c>
      <c r="AN561" s="17">
        <v>747700</v>
      </c>
      <c r="AO561" s="17">
        <v>2296766.09</v>
      </c>
      <c r="AP561" s="17">
        <v>404000</v>
      </c>
      <c r="AQ561" s="27">
        <v>3448466.09</v>
      </c>
      <c r="AR561" s="4">
        <v>22500</v>
      </c>
      <c r="AS561" s="4">
        <v>83000</v>
      </c>
      <c r="AT561" s="4"/>
      <c r="AU561" s="4"/>
      <c r="AV561" s="4"/>
      <c r="AW561" s="4"/>
      <c r="AX561" s="4"/>
      <c r="AY561" s="4"/>
      <c r="AZ561" s="4"/>
      <c r="BA561" s="4"/>
      <c r="BB561" s="4"/>
      <c r="BC561" s="4"/>
      <c r="BD561" s="4"/>
      <c r="BE561" s="4"/>
      <c r="BF561" s="4"/>
      <c r="BG561" s="4"/>
      <c r="BH561" s="4"/>
      <c r="BI561" s="4"/>
      <c r="BJ561" s="4">
        <v>0</v>
      </c>
      <c r="BK561" s="4"/>
      <c r="BL561" s="17"/>
      <c r="BM561" s="4"/>
      <c r="BN561" s="3"/>
      <c r="BO561" s="3"/>
      <c r="BP561" s="18">
        <v>0.504</v>
      </c>
      <c r="BQ561" s="18">
        <v>0.047</v>
      </c>
      <c r="BR561" s="18">
        <v>0</v>
      </c>
      <c r="BS561" s="18">
        <v>0.058</v>
      </c>
      <c r="BT561" s="18">
        <v>1.1640000000000001</v>
      </c>
      <c r="BU561" s="18">
        <v>0</v>
      </c>
      <c r="BV561" s="18">
        <v>0</v>
      </c>
      <c r="BW561" s="18">
        <v>0.247</v>
      </c>
      <c r="BX561" s="18">
        <v>0.028999999999999998</v>
      </c>
      <c r="BY561" s="18">
        <v>0</v>
      </c>
      <c r="BZ561" s="18">
        <v>2.049</v>
      </c>
      <c r="CA561" s="19">
        <v>104.93</v>
      </c>
      <c r="CB561" s="18">
        <v>2.141620371251965</v>
      </c>
      <c r="CC561" s="3"/>
      <c r="CD561" s="11"/>
      <c r="CE561" s="8"/>
    </row>
    <row r="562" spans="1:83" ht="17.25" customHeight="1">
      <c r="A562" s="20" t="s">
        <v>1145</v>
      </c>
      <c r="B562" s="20" t="s">
        <v>246</v>
      </c>
      <c r="C562" s="20" t="s">
        <v>1118</v>
      </c>
      <c r="D562" s="21">
        <v>245888250</v>
      </c>
      <c r="E562" s="21">
        <v>403401400</v>
      </c>
      <c r="F562" s="6">
        <v>649289650</v>
      </c>
      <c r="G562" s="9"/>
      <c r="H562" s="9">
        <v>649289650</v>
      </c>
      <c r="I562" s="12">
        <v>1262054</v>
      </c>
      <c r="J562" s="6">
        <v>650551704</v>
      </c>
      <c r="K562" s="22">
        <v>3.074</v>
      </c>
      <c r="L562" s="10">
        <v>77.85</v>
      </c>
      <c r="M562" s="23"/>
      <c r="N562" s="12"/>
      <c r="O562" s="13">
        <v>186913631</v>
      </c>
      <c r="P562" s="6">
        <f t="shared" si="25"/>
        <v>837465335</v>
      </c>
      <c r="Q562" s="7">
        <v>4419197.13</v>
      </c>
      <c r="R562" s="7">
        <v>-0.07</v>
      </c>
      <c r="S562" s="14">
        <v>-24964.85</v>
      </c>
      <c r="T562" s="14">
        <f t="shared" si="26"/>
        <v>4394232.21</v>
      </c>
      <c r="U562" s="3"/>
      <c r="V562" s="24">
        <v>4394232.21</v>
      </c>
      <c r="W562" s="15">
        <v>403938.84</v>
      </c>
      <c r="X562" s="15"/>
      <c r="Y562" s="25">
        <v>502479.2</v>
      </c>
      <c r="Z562" s="16">
        <v>5221821</v>
      </c>
      <c r="AA562" s="16">
        <v>5823491.74</v>
      </c>
      <c r="AB562" s="16"/>
      <c r="AC562" s="16">
        <v>3454065.79</v>
      </c>
      <c r="AD562" s="16">
        <v>195209</v>
      </c>
      <c r="AE562" s="16"/>
      <c r="AF562" s="26">
        <v>19995237.78</v>
      </c>
      <c r="AG562" s="4">
        <v>5402800</v>
      </c>
      <c r="AH562" s="4"/>
      <c r="AI562" s="4">
        <v>50903380</v>
      </c>
      <c r="AJ562" s="4">
        <v>4821800</v>
      </c>
      <c r="AK562" s="4">
        <v>641500</v>
      </c>
      <c r="AL562" s="4">
        <v>4154900</v>
      </c>
      <c r="AM562" s="5">
        <v>65924380</v>
      </c>
      <c r="AN562" s="17">
        <v>187000</v>
      </c>
      <c r="AO562" s="17">
        <v>1582306.12</v>
      </c>
      <c r="AP562" s="17">
        <v>464077</v>
      </c>
      <c r="AQ562" s="27">
        <v>2233383.12</v>
      </c>
      <c r="AR562" s="4">
        <v>12250</v>
      </c>
      <c r="AS562" s="4">
        <v>46000</v>
      </c>
      <c r="AT562" s="4"/>
      <c r="AU562" s="4"/>
      <c r="AV562" s="4"/>
      <c r="AW562" s="4"/>
      <c r="AX562" s="4"/>
      <c r="AY562" s="4"/>
      <c r="AZ562" s="4"/>
      <c r="BA562" s="4"/>
      <c r="BB562" s="4"/>
      <c r="BC562" s="4"/>
      <c r="BD562" s="4"/>
      <c r="BE562" s="4"/>
      <c r="BF562" s="4"/>
      <c r="BG562" s="4"/>
      <c r="BH562" s="4"/>
      <c r="BI562" s="4"/>
      <c r="BJ562" s="4">
        <v>0</v>
      </c>
      <c r="BK562" s="4"/>
      <c r="BL562" s="17"/>
      <c r="BM562" s="4"/>
      <c r="BN562" s="3"/>
      <c r="BO562" s="3"/>
      <c r="BP562" s="18">
        <v>0.676</v>
      </c>
      <c r="BQ562" s="18">
        <v>0.063</v>
      </c>
      <c r="BR562" s="18">
        <v>0</v>
      </c>
      <c r="BS562" s="18">
        <v>0.078</v>
      </c>
      <c r="BT562" s="18">
        <v>0.802</v>
      </c>
      <c r="BU562" s="18">
        <v>0.895</v>
      </c>
      <c r="BV562" s="18">
        <v>0</v>
      </c>
      <c r="BW562" s="18">
        <v>0.53</v>
      </c>
      <c r="BX562" s="18">
        <v>0.03</v>
      </c>
      <c r="BY562" s="18">
        <v>0</v>
      </c>
      <c r="BZ562" s="18">
        <v>3.074</v>
      </c>
      <c r="CA562" s="19">
        <v>77.85</v>
      </c>
      <c r="CB562" s="18">
        <v>2.3875899030495393</v>
      </c>
      <c r="CC562" s="3"/>
      <c r="CD562" s="11"/>
      <c r="CE562" s="8"/>
    </row>
    <row r="563" spans="1:83" ht="17.25" customHeight="1">
      <c r="A563" s="20" t="s">
        <v>1146</v>
      </c>
      <c r="B563" s="20" t="s">
        <v>1147</v>
      </c>
      <c r="C563" s="20" t="s">
        <v>1118</v>
      </c>
      <c r="D563" s="21">
        <v>78845300</v>
      </c>
      <c r="E563" s="21">
        <v>127172100</v>
      </c>
      <c r="F563" s="6">
        <v>206017400</v>
      </c>
      <c r="G563" s="9"/>
      <c r="H563" s="9">
        <v>206017400</v>
      </c>
      <c r="I563" s="12">
        <v>877196</v>
      </c>
      <c r="J563" s="6">
        <v>206894596</v>
      </c>
      <c r="K563" s="22">
        <v>2.693</v>
      </c>
      <c r="L563" s="10">
        <v>94.42</v>
      </c>
      <c r="M563" s="23"/>
      <c r="N563" s="12"/>
      <c r="O563" s="13">
        <v>13712367</v>
      </c>
      <c r="P563" s="6">
        <f t="shared" si="25"/>
        <v>220606963</v>
      </c>
      <c r="Q563" s="7">
        <v>1164114.64</v>
      </c>
      <c r="R563" s="7">
        <v>0</v>
      </c>
      <c r="S563" s="14">
        <v>-1242.75</v>
      </c>
      <c r="T563" s="14">
        <f t="shared" si="26"/>
        <v>1162871.89</v>
      </c>
      <c r="U563" s="3"/>
      <c r="V563" s="24">
        <v>1162871.89</v>
      </c>
      <c r="W563" s="15">
        <v>106406.46</v>
      </c>
      <c r="X563" s="15"/>
      <c r="Y563" s="25">
        <v>132364.18</v>
      </c>
      <c r="Z563" s="16">
        <v>3529872</v>
      </c>
      <c r="AA563" s="16"/>
      <c r="AB563" s="16"/>
      <c r="AC563" s="16">
        <v>639624</v>
      </c>
      <c r="AD563" s="16"/>
      <c r="AE563" s="16"/>
      <c r="AF563" s="26">
        <v>5571138.529999999</v>
      </c>
      <c r="AG563" s="4">
        <v>8479522</v>
      </c>
      <c r="AH563" s="4"/>
      <c r="AI563" s="4">
        <v>886900</v>
      </c>
      <c r="AJ563" s="4">
        <v>4532597</v>
      </c>
      <c r="AK563" s="4">
        <v>158500</v>
      </c>
      <c r="AL563" s="4">
        <v>30496181</v>
      </c>
      <c r="AM563" s="5">
        <v>44553700</v>
      </c>
      <c r="AN563" s="17">
        <v>247976</v>
      </c>
      <c r="AO563" s="17">
        <v>1279810.17</v>
      </c>
      <c r="AP563" s="17">
        <v>154840.44</v>
      </c>
      <c r="AQ563" s="27">
        <v>1682626.6099999999</v>
      </c>
      <c r="AR563" s="4">
        <v>6750</v>
      </c>
      <c r="AS563" s="4">
        <v>19250</v>
      </c>
      <c r="AT563" s="4"/>
      <c r="AU563" s="4"/>
      <c r="AV563" s="4"/>
      <c r="AW563" s="4"/>
      <c r="AX563" s="4"/>
      <c r="AY563" s="4"/>
      <c r="AZ563" s="4"/>
      <c r="BA563" s="4"/>
      <c r="BB563" s="4"/>
      <c r="BC563" s="4"/>
      <c r="BD563" s="4"/>
      <c r="BE563" s="4"/>
      <c r="BF563" s="4"/>
      <c r="BG563" s="4"/>
      <c r="BH563" s="4"/>
      <c r="BI563" s="4"/>
      <c r="BJ563" s="4">
        <v>0</v>
      </c>
      <c r="BK563" s="4"/>
      <c r="BL563" s="17"/>
      <c r="BM563" s="4"/>
      <c r="BN563" s="3"/>
      <c r="BO563" s="3"/>
      <c r="BP563" s="18">
        <v>0.5630000000000001</v>
      </c>
      <c r="BQ563" s="18">
        <v>0.052</v>
      </c>
      <c r="BR563" s="18">
        <v>0</v>
      </c>
      <c r="BS563" s="18">
        <v>0.063</v>
      </c>
      <c r="BT563" s="18">
        <v>1.706</v>
      </c>
      <c r="BU563" s="18">
        <v>0</v>
      </c>
      <c r="BV563" s="18">
        <v>0</v>
      </c>
      <c r="BW563" s="18">
        <v>0.309</v>
      </c>
      <c r="BX563" s="18">
        <v>0</v>
      </c>
      <c r="BY563" s="18">
        <v>0</v>
      </c>
      <c r="BZ563" s="18">
        <v>2.693</v>
      </c>
      <c r="CA563" s="19">
        <v>94.42</v>
      </c>
      <c r="CB563" s="18">
        <v>2.5253683991833022</v>
      </c>
      <c r="CC563" s="3"/>
      <c r="CD563" s="11"/>
      <c r="CE563" s="8"/>
    </row>
    <row r="564" spans="1:83" ht="17.25" customHeight="1">
      <c r="A564" s="20" t="s">
        <v>1148</v>
      </c>
      <c r="B564" s="20" t="s">
        <v>1149</v>
      </c>
      <c r="C564" s="20" t="s">
        <v>1118</v>
      </c>
      <c r="D564" s="21">
        <v>309481470</v>
      </c>
      <c r="E564" s="21">
        <v>682138704</v>
      </c>
      <c r="F564" s="6">
        <v>991620174</v>
      </c>
      <c r="G564" s="9">
        <v>11923500</v>
      </c>
      <c r="H564" s="9">
        <v>979696674</v>
      </c>
      <c r="I564" s="12">
        <v>3570446</v>
      </c>
      <c r="J564" s="6">
        <v>983267120</v>
      </c>
      <c r="K564" s="22">
        <v>2.627</v>
      </c>
      <c r="L564" s="10">
        <v>94.3</v>
      </c>
      <c r="M564" s="23"/>
      <c r="N564" s="12"/>
      <c r="O564" s="13">
        <v>79693309</v>
      </c>
      <c r="P564" s="6">
        <f t="shared" si="25"/>
        <v>1062960429</v>
      </c>
      <c r="Q564" s="7">
        <v>5609105.81</v>
      </c>
      <c r="R564" s="7">
        <v>0</v>
      </c>
      <c r="S564" s="14">
        <v>-10282.33</v>
      </c>
      <c r="T564" s="14">
        <f t="shared" si="26"/>
        <v>5598823.4799999995</v>
      </c>
      <c r="U564" s="3"/>
      <c r="V564" s="24">
        <v>5598823.4799999995</v>
      </c>
      <c r="W564" s="15"/>
      <c r="X564" s="15"/>
      <c r="Y564" s="25">
        <v>637776.26</v>
      </c>
      <c r="Z564" s="16">
        <v>8787939</v>
      </c>
      <c r="AA564" s="16"/>
      <c r="AB564" s="16"/>
      <c r="AC564" s="16">
        <v>10456893.07</v>
      </c>
      <c r="AD564" s="16"/>
      <c r="AE564" s="16">
        <v>347933.11</v>
      </c>
      <c r="AF564" s="26">
        <v>25829364.919999998</v>
      </c>
      <c r="AG564" s="4">
        <v>53127600</v>
      </c>
      <c r="AH564" s="4"/>
      <c r="AI564" s="4">
        <v>49199900</v>
      </c>
      <c r="AJ564" s="4">
        <v>86372200</v>
      </c>
      <c r="AK564" s="4">
        <v>1794500</v>
      </c>
      <c r="AL564" s="4">
        <v>44817300</v>
      </c>
      <c r="AM564" s="5">
        <v>235311500</v>
      </c>
      <c r="AN564" s="17">
        <v>800000</v>
      </c>
      <c r="AO564" s="17">
        <v>3866312.97</v>
      </c>
      <c r="AP564" s="17">
        <v>961068.62</v>
      </c>
      <c r="AQ564" s="27">
        <v>5627381.590000001</v>
      </c>
      <c r="AR564" s="4">
        <v>62750</v>
      </c>
      <c r="AS564" s="4">
        <v>129500</v>
      </c>
      <c r="AT564" s="4">
        <v>10605000</v>
      </c>
      <c r="AU564" s="4"/>
      <c r="AV564" s="4"/>
      <c r="AW564" s="4"/>
      <c r="AX564" s="4"/>
      <c r="AY564" s="4"/>
      <c r="AZ564" s="4"/>
      <c r="BA564" s="4"/>
      <c r="BB564" s="4"/>
      <c r="BC564" s="4"/>
      <c r="BD564" s="4"/>
      <c r="BE564" s="4"/>
      <c r="BF564" s="4"/>
      <c r="BG564" s="4"/>
      <c r="BH564" s="4"/>
      <c r="BI564" s="4">
        <v>1318500</v>
      </c>
      <c r="BJ564" s="4">
        <v>11923500</v>
      </c>
      <c r="BK564" s="4"/>
      <c r="BL564" s="17"/>
      <c r="BM564" s="4"/>
      <c r="BN564" s="3"/>
      <c r="BO564" s="3"/>
      <c r="BP564" s="18">
        <v>0.57</v>
      </c>
      <c r="BQ564" s="18">
        <v>0</v>
      </c>
      <c r="BR564" s="18">
        <v>0</v>
      </c>
      <c r="BS564" s="18">
        <v>0.065</v>
      </c>
      <c r="BT564" s="18">
        <v>0.894</v>
      </c>
      <c r="BU564" s="18">
        <v>0</v>
      </c>
      <c r="BV564" s="18">
        <v>0</v>
      </c>
      <c r="BW564" s="18">
        <v>1.063</v>
      </c>
      <c r="BX564" s="18">
        <v>0</v>
      </c>
      <c r="BY564" s="18">
        <v>0.035</v>
      </c>
      <c r="BZ564" s="18">
        <v>2.627</v>
      </c>
      <c r="CA564" s="19">
        <v>94.3</v>
      </c>
      <c r="CB564" s="18">
        <v>2.429946046467549</v>
      </c>
      <c r="CC564" s="3"/>
      <c r="CD564" s="11"/>
      <c r="CE564" s="8"/>
    </row>
    <row r="565" spans="1:83" ht="17.25" customHeight="1">
      <c r="A565" s="20" t="s">
        <v>1150</v>
      </c>
      <c r="B565" s="20" t="s">
        <v>1151</v>
      </c>
      <c r="C565" s="20" t="s">
        <v>1118</v>
      </c>
      <c r="D565" s="21">
        <v>134289325</v>
      </c>
      <c r="E565" s="21">
        <v>212663000</v>
      </c>
      <c r="F565" s="6">
        <v>346952325</v>
      </c>
      <c r="G565" s="9"/>
      <c r="H565" s="9">
        <v>346952325</v>
      </c>
      <c r="I565" s="12">
        <v>640764</v>
      </c>
      <c r="J565" s="6">
        <v>347593089</v>
      </c>
      <c r="K565" s="22">
        <v>3.5469999999999997</v>
      </c>
      <c r="L565" s="10">
        <v>84.01</v>
      </c>
      <c r="M565" s="23"/>
      <c r="N565" s="12"/>
      <c r="O565" s="13">
        <v>68065186</v>
      </c>
      <c r="P565" s="6">
        <f t="shared" si="25"/>
        <v>415658275</v>
      </c>
      <c r="Q565" s="7">
        <v>2193375.39</v>
      </c>
      <c r="R565" s="7">
        <v>0</v>
      </c>
      <c r="S565" s="14">
        <v>-1211.81</v>
      </c>
      <c r="T565" s="14">
        <f t="shared" si="26"/>
        <v>2192163.58</v>
      </c>
      <c r="U565" s="3"/>
      <c r="V565" s="24">
        <v>2192163.58</v>
      </c>
      <c r="W565" s="15">
        <v>200486.53</v>
      </c>
      <c r="X565" s="15"/>
      <c r="Y565" s="25">
        <v>249394.97</v>
      </c>
      <c r="Z565" s="16">
        <v>5810482</v>
      </c>
      <c r="AA565" s="16"/>
      <c r="AB565" s="16"/>
      <c r="AC565" s="16">
        <v>3700710</v>
      </c>
      <c r="AD565" s="16">
        <v>173800</v>
      </c>
      <c r="AE565" s="16"/>
      <c r="AF565" s="26">
        <v>12327037.08</v>
      </c>
      <c r="AG565" s="4">
        <v>12427000</v>
      </c>
      <c r="AH565" s="4">
        <v>1570000</v>
      </c>
      <c r="AI565" s="4">
        <v>9209400</v>
      </c>
      <c r="AJ565" s="4">
        <v>3014700</v>
      </c>
      <c r="AK565" s="4">
        <v>80000</v>
      </c>
      <c r="AL565" s="4">
        <v>2556400</v>
      </c>
      <c r="AM565" s="5">
        <v>28857500</v>
      </c>
      <c r="AN565" s="17">
        <v>812000</v>
      </c>
      <c r="AO565" s="17">
        <v>1304506.44</v>
      </c>
      <c r="AP565" s="17">
        <v>225000</v>
      </c>
      <c r="AQ565" s="27">
        <v>2341506.44</v>
      </c>
      <c r="AR565" s="4">
        <v>18000</v>
      </c>
      <c r="AS565" s="4">
        <v>52250</v>
      </c>
      <c r="AT565" s="4"/>
      <c r="AU565" s="4"/>
      <c r="AV565" s="4"/>
      <c r="AW565" s="4"/>
      <c r="AX565" s="4"/>
      <c r="AY565" s="4"/>
      <c r="AZ565" s="4"/>
      <c r="BA565" s="4"/>
      <c r="BB565" s="4"/>
      <c r="BC565" s="4"/>
      <c r="BD565" s="4"/>
      <c r="BE565" s="4"/>
      <c r="BF565" s="4"/>
      <c r="BG565" s="4"/>
      <c r="BH565" s="4"/>
      <c r="BI565" s="4"/>
      <c r="BJ565" s="4">
        <v>0</v>
      </c>
      <c r="BK565" s="4"/>
      <c r="BL565" s="17"/>
      <c r="BM565" s="4"/>
      <c r="BN565" s="3"/>
      <c r="BO565" s="3"/>
      <c r="BP565" s="18">
        <v>0.631</v>
      </c>
      <c r="BQ565" s="18">
        <v>0.058</v>
      </c>
      <c r="BR565" s="18">
        <v>0</v>
      </c>
      <c r="BS565" s="18">
        <v>0.072</v>
      </c>
      <c r="BT565" s="18">
        <v>1.672</v>
      </c>
      <c r="BU565" s="18">
        <v>0</v>
      </c>
      <c r="BV565" s="18">
        <v>0</v>
      </c>
      <c r="BW565" s="18">
        <v>1.064</v>
      </c>
      <c r="BX565" s="18">
        <v>0.05</v>
      </c>
      <c r="BY565" s="18">
        <v>0</v>
      </c>
      <c r="BZ565" s="18">
        <v>3.5469999999999997</v>
      </c>
      <c r="CA565" s="19">
        <v>84.01</v>
      </c>
      <c r="CB565" s="18">
        <v>2.9656662266617935</v>
      </c>
      <c r="CC565" s="3"/>
      <c r="CD565" s="11"/>
      <c r="CE565" s="8"/>
    </row>
    <row r="566" spans="1:83" ht="17.25" customHeight="1">
      <c r="A566" s="20" t="s">
        <v>1152</v>
      </c>
      <c r="B566" s="20" t="s">
        <v>1153</v>
      </c>
      <c r="C566" s="20" t="s">
        <v>1118</v>
      </c>
      <c r="D566" s="21">
        <v>105001900</v>
      </c>
      <c r="E566" s="21">
        <v>265702960</v>
      </c>
      <c r="F566" s="6">
        <v>370704860</v>
      </c>
      <c r="G566" s="9">
        <v>601300</v>
      </c>
      <c r="H566" s="9">
        <v>370103560</v>
      </c>
      <c r="I566" s="12">
        <v>2045901</v>
      </c>
      <c r="J566" s="6">
        <v>372149461</v>
      </c>
      <c r="K566" s="22">
        <v>4.67</v>
      </c>
      <c r="L566" s="10">
        <v>64.84</v>
      </c>
      <c r="M566" s="23"/>
      <c r="N566" s="12"/>
      <c r="O566" s="13">
        <v>204892734</v>
      </c>
      <c r="P566" s="6">
        <f t="shared" si="25"/>
        <v>577042195</v>
      </c>
      <c r="Q566" s="7">
        <v>3044977.63</v>
      </c>
      <c r="R566" s="7">
        <v>0</v>
      </c>
      <c r="S566" s="14">
        <v>-10660.05</v>
      </c>
      <c r="T566" s="14">
        <f t="shared" si="26"/>
        <v>3034317.58</v>
      </c>
      <c r="U566" s="3"/>
      <c r="V566" s="24">
        <v>3034317.58</v>
      </c>
      <c r="W566" s="15"/>
      <c r="X566" s="15"/>
      <c r="Y566" s="25">
        <v>346225.32</v>
      </c>
      <c r="Z566" s="16">
        <v>4187281</v>
      </c>
      <c r="AA566" s="16">
        <v>4247430.2</v>
      </c>
      <c r="AB566" s="16"/>
      <c r="AC566" s="16">
        <v>5370385.14</v>
      </c>
      <c r="AD566" s="16"/>
      <c r="AE566" s="16">
        <v>192012.62</v>
      </c>
      <c r="AF566" s="26">
        <v>17377651.860000003</v>
      </c>
      <c r="AG566" s="4">
        <v>11390225</v>
      </c>
      <c r="AH566" s="4"/>
      <c r="AI566" s="4">
        <v>7056800</v>
      </c>
      <c r="AJ566" s="4">
        <v>10234500</v>
      </c>
      <c r="AK566" s="4">
        <v>331300</v>
      </c>
      <c r="AL566" s="4">
        <v>2893400</v>
      </c>
      <c r="AM566" s="5">
        <v>31906225</v>
      </c>
      <c r="AN566" s="17">
        <v>306681.36</v>
      </c>
      <c r="AO566" s="17">
        <v>923401</v>
      </c>
      <c r="AP566" s="17">
        <v>344431.55</v>
      </c>
      <c r="AQ566" s="27">
        <v>1574513.91</v>
      </c>
      <c r="AR566" s="4">
        <v>12500</v>
      </c>
      <c r="AS566" s="4">
        <v>38250</v>
      </c>
      <c r="AT566" s="4"/>
      <c r="AU566" s="4"/>
      <c r="AV566" s="4"/>
      <c r="AW566" s="4"/>
      <c r="AX566" s="4"/>
      <c r="AY566" s="4"/>
      <c r="AZ566" s="4"/>
      <c r="BA566" s="4"/>
      <c r="BB566" s="4"/>
      <c r="BC566" s="4"/>
      <c r="BD566" s="4"/>
      <c r="BE566" s="4"/>
      <c r="BF566" s="4"/>
      <c r="BG566" s="4"/>
      <c r="BH566" s="4"/>
      <c r="BI566" s="4">
        <v>601300</v>
      </c>
      <c r="BJ566" s="4">
        <v>601300</v>
      </c>
      <c r="BK566" s="4"/>
      <c r="BL566" s="17"/>
      <c r="BM566" s="4"/>
      <c r="BN566" s="3"/>
      <c r="BO566" s="3"/>
      <c r="BP566" s="18">
        <v>0.816</v>
      </c>
      <c r="BQ566" s="18">
        <v>0</v>
      </c>
      <c r="BR566" s="18">
        <v>0</v>
      </c>
      <c r="BS566" s="18">
        <v>0.094</v>
      </c>
      <c r="BT566" s="18">
        <v>1.125</v>
      </c>
      <c r="BU566" s="18">
        <v>1.141</v>
      </c>
      <c r="BV566" s="18">
        <v>0</v>
      </c>
      <c r="BW566" s="18">
        <v>1.443</v>
      </c>
      <c r="BX566" s="18">
        <v>0</v>
      </c>
      <c r="BY566" s="18">
        <v>0.051</v>
      </c>
      <c r="BZ566" s="18">
        <v>4.67</v>
      </c>
      <c r="CA566" s="19">
        <v>64.84</v>
      </c>
      <c r="CB566" s="18">
        <v>3.011504533043724</v>
      </c>
      <c r="CC566" s="3"/>
      <c r="CD566" s="11"/>
      <c r="CE566" s="8"/>
    </row>
    <row r="567" spans="1:83" ht="17.25" customHeight="1">
      <c r="A567" s="20" t="s">
        <v>1154</v>
      </c>
      <c r="B567" s="20" t="s">
        <v>201</v>
      </c>
      <c r="C567" s="20" t="s">
        <v>1118</v>
      </c>
      <c r="D567" s="21">
        <v>207272500</v>
      </c>
      <c r="E567" s="21">
        <v>469407451</v>
      </c>
      <c r="F567" s="6">
        <v>676679951</v>
      </c>
      <c r="G567" s="9"/>
      <c r="H567" s="9">
        <v>676679951</v>
      </c>
      <c r="I567" s="12">
        <v>1351053</v>
      </c>
      <c r="J567" s="6">
        <v>678031004</v>
      </c>
      <c r="K567" s="22">
        <v>3.145</v>
      </c>
      <c r="L567" s="10">
        <v>78.14</v>
      </c>
      <c r="M567" s="23"/>
      <c r="N567" s="12"/>
      <c r="O567" s="13">
        <v>192051338</v>
      </c>
      <c r="P567" s="6">
        <f t="shared" si="25"/>
        <v>870082342</v>
      </c>
      <c r="Q567" s="7">
        <v>4591312.89</v>
      </c>
      <c r="R567" s="7">
        <v>0</v>
      </c>
      <c r="S567" s="14">
        <v>-15855.07</v>
      </c>
      <c r="T567" s="14">
        <f t="shared" si="26"/>
        <v>4575457.819999999</v>
      </c>
      <c r="U567" s="3"/>
      <c r="V567" s="24">
        <v>4575457.819999999</v>
      </c>
      <c r="W567" s="15">
        <v>419671.17</v>
      </c>
      <c r="X567" s="15"/>
      <c r="Y567" s="25">
        <v>522049.41</v>
      </c>
      <c r="Z567" s="16">
        <v>5287410</v>
      </c>
      <c r="AA567" s="16">
        <v>6771593.57</v>
      </c>
      <c r="AB567" s="16"/>
      <c r="AC567" s="16">
        <v>3605516.69</v>
      </c>
      <c r="AD567" s="16">
        <v>135606.2</v>
      </c>
      <c r="AE567" s="16"/>
      <c r="AF567" s="26">
        <v>21317304.86</v>
      </c>
      <c r="AG567" s="4">
        <v>28391348</v>
      </c>
      <c r="AH567" s="4"/>
      <c r="AI567" s="4">
        <v>12508100</v>
      </c>
      <c r="AJ567" s="4">
        <v>13287600</v>
      </c>
      <c r="AK567" s="4">
        <v>235200</v>
      </c>
      <c r="AL567" s="4">
        <v>3461200</v>
      </c>
      <c r="AM567" s="5">
        <v>57883448</v>
      </c>
      <c r="AN567" s="17">
        <v>1203000</v>
      </c>
      <c r="AO567" s="17">
        <v>3811314.68</v>
      </c>
      <c r="AP567" s="17">
        <v>400000</v>
      </c>
      <c r="AQ567" s="27">
        <v>5414314.68</v>
      </c>
      <c r="AR567" s="4">
        <v>11250</v>
      </c>
      <c r="AS567" s="4">
        <v>60500</v>
      </c>
      <c r="AT567" s="4"/>
      <c r="AU567" s="4"/>
      <c r="AV567" s="4"/>
      <c r="AW567" s="4"/>
      <c r="AX567" s="4"/>
      <c r="AY567" s="4"/>
      <c r="AZ567" s="4"/>
      <c r="BA567" s="4"/>
      <c r="BB567" s="4"/>
      <c r="BC567" s="4"/>
      <c r="BD567" s="4"/>
      <c r="BE567" s="4"/>
      <c r="BF567" s="4"/>
      <c r="BG567" s="4"/>
      <c r="BH567" s="4"/>
      <c r="BI567" s="4"/>
      <c r="BJ567" s="4">
        <v>0</v>
      </c>
      <c r="BK567" s="4"/>
      <c r="BL567" s="17"/>
      <c r="BM567" s="4"/>
      <c r="BN567" s="3"/>
      <c r="BO567" s="3"/>
      <c r="BP567" s="18">
        <v>0.675</v>
      </c>
      <c r="BQ567" s="18">
        <v>0.062</v>
      </c>
      <c r="BR567" s="18">
        <v>0</v>
      </c>
      <c r="BS567" s="18">
        <v>0.077</v>
      </c>
      <c r="BT567" s="18">
        <v>0.78</v>
      </c>
      <c r="BU567" s="18">
        <v>0.999</v>
      </c>
      <c r="BV567" s="18">
        <v>0</v>
      </c>
      <c r="BW567" s="18">
        <v>0.532</v>
      </c>
      <c r="BX567" s="18">
        <v>0.02</v>
      </c>
      <c r="BY567" s="18">
        <v>0</v>
      </c>
      <c r="BZ567" s="18">
        <v>3.145</v>
      </c>
      <c r="CA567" s="19">
        <v>78.14</v>
      </c>
      <c r="CB567" s="18">
        <v>2.450033040665937</v>
      </c>
      <c r="CC567" s="3"/>
      <c r="CD567" s="11"/>
      <c r="CE567" s="8"/>
    </row>
    <row r="568" spans="1:83" ht="17.25" customHeight="1">
      <c r="A568" s="20" t="s">
        <v>1155</v>
      </c>
      <c r="B568" s="20" t="s">
        <v>1156</v>
      </c>
      <c r="C568" s="20" t="s">
        <v>1118</v>
      </c>
      <c r="D568" s="21">
        <v>220198898</v>
      </c>
      <c r="E568" s="21">
        <v>357035000</v>
      </c>
      <c r="F568" s="6">
        <v>577233898</v>
      </c>
      <c r="G568" s="9"/>
      <c r="H568" s="9">
        <v>577233898</v>
      </c>
      <c r="I568" s="12">
        <v>1719105</v>
      </c>
      <c r="J568" s="6">
        <v>578953003</v>
      </c>
      <c r="K568" s="22">
        <v>1.9489999999999998</v>
      </c>
      <c r="L568" s="10">
        <v>87.81</v>
      </c>
      <c r="M568" s="23"/>
      <c r="N568" s="12"/>
      <c r="O568" s="13">
        <v>84298168</v>
      </c>
      <c r="P568" s="6">
        <f t="shared" si="25"/>
        <v>663251171</v>
      </c>
      <c r="Q568" s="7">
        <v>3499891.23</v>
      </c>
      <c r="R568" s="7">
        <v>0</v>
      </c>
      <c r="S568" s="14">
        <v>-479013.99</v>
      </c>
      <c r="T568" s="14">
        <f t="shared" si="26"/>
        <v>3020877.24</v>
      </c>
      <c r="U568" s="3"/>
      <c r="V568" s="24">
        <v>3020877.24</v>
      </c>
      <c r="W568" s="15">
        <v>319908.98</v>
      </c>
      <c r="X568" s="15"/>
      <c r="Y568" s="25">
        <v>397950.68</v>
      </c>
      <c r="Z568" s="16">
        <v>6905351</v>
      </c>
      <c r="AA568" s="16"/>
      <c r="AB568" s="16"/>
      <c r="AC568" s="16">
        <v>518776.35</v>
      </c>
      <c r="AD568" s="16">
        <v>115790.6</v>
      </c>
      <c r="AE568" s="16"/>
      <c r="AF568" s="26">
        <v>11278654.85</v>
      </c>
      <c r="AG568" s="4">
        <v>2897600</v>
      </c>
      <c r="AH568" s="4">
        <v>3435400</v>
      </c>
      <c r="AI568" s="4">
        <v>27354293</v>
      </c>
      <c r="AJ568" s="4">
        <v>1628500</v>
      </c>
      <c r="AK568" s="4">
        <v>277800</v>
      </c>
      <c r="AL568" s="4">
        <v>20783700</v>
      </c>
      <c r="AM568" s="5">
        <v>56377293</v>
      </c>
      <c r="AN568" s="17">
        <v>1000000</v>
      </c>
      <c r="AO568" s="17">
        <v>1199296.39</v>
      </c>
      <c r="AP568" s="17">
        <v>150000</v>
      </c>
      <c r="AQ568" s="27">
        <v>2349296.3899999997</v>
      </c>
      <c r="AR568" s="4">
        <v>11500</v>
      </c>
      <c r="AS568" s="4">
        <v>85000</v>
      </c>
      <c r="AT568" s="4"/>
      <c r="AU568" s="4"/>
      <c r="AV568" s="4"/>
      <c r="AW568" s="4"/>
      <c r="AX568" s="4"/>
      <c r="AY568" s="4"/>
      <c r="AZ568" s="4"/>
      <c r="BA568" s="4"/>
      <c r="BB568" s="4"/>
      <c r="BC568" s="4"/>
      <c r="BD568" s="4"/>
      <c r="BE568" s="4"/>
      <c r="BF568" s="4"/>
      <c r="BG568" s="4"/>
      <c r="BH568" s="4"/>
      <c r="BI568" s="4"/>
      <c r="BJ568" s="4">
        <v>0</v>
      </c>
      <c r="BK568" s="4"/>
      <c r="BL568" s="17"/>
      <c r="BM568" s="4"/>
      <c r="BN568" s="3"/>
      <c r="BO568" s="3"/>
      <c r="BP568" s="18">
        <v>0.522</v>
      </c>
      <c r="BQ568" s="18">
        <v>0.056</v>
      </c>
      <c r="BR568" s="18">
        <v>0</v>
      </c>
      <c r="BS568" s="18">
        <v>0.069</v>
      </c>
      <c r="BT568" s="18">
        <v>1.193</v>
      </c>
      <c r="BU568" s="18">
        <v>0</v>
      </c>
      <c r="BV568" s="18">
        <v>0</v>
      </c>
      <c r="BW568" s="18">
        <v>0.089</v>
      </c>
      <c r="BX568" s="18">
        <v>0.02</v>
      </c>
      <c r="BY568" s="18">
        <v>0</v>
      </c>
      <c r="BZ568" s="18">
        <v>1.9489999999999998</v>
      </c>
      <c r="CA568" s="19">
        <v>87.81</v>
      </c>
      <c r="CB568" s="18">
        <v>1.7005103561287191</v>
      </c>
      <c r="CC568" s="3"/>
      <c r="CD568" s="11"/>
      <c r="CE568" s="8"/>
    </row>
    <row r="570" spans="1:62" ht="17.25" customHeight="1">
      <c r="A570" s="35"/>
      <c r="B570" s="35"/>
      <c r="C570" s="36" t="s">
        <v>59</v>
      </c>
      <c r="D570" s="37">
        <f aca="true" t="shared" si="27" ref="D570:S586">SUMIF($C$3:$C$568,$C570,D$3:D$568)</f>
        <v>21756212981</v>
      </c>
      <c r="E570" s="37">
        <f t="shared" si="27"/>
        <v>25928652300</v>
      </c>
      <c r="F570" s="37">
        <f t="shared" si="27"/>
        <v>47684865281</v>
      </c>
      <c r="G570" s="37">
        <f t="shared" si="27"/>
        <v>27796900</v>
      </c>
      <c r="H570" s="37">
        <f t="shared" si="27"/>
        <v>47657068381</v>
      </c>
      <c r="I570" s="37">
        <f t="shared" si="27"/>
        <v>66564698</v>
      </c>
      <c r="J570" s="37">
        <f t="shared" si="27"/>
        <v>47723633079</v>
      </c>
      <c r="K570" s="37"/>
      <c r="L570" s="37"/>
      <c r="M570" s="37">
        <f t="shared" si="27"/>
        <v>0</v>
      </c>
      <c r="N570" s="37">
        <f t="shared" si="27"/>
        <v>0</v>
      </c>
      <c r="O570" s="37">
        <f t="shared" si="27"/>
        <v>1724207396</v>
      </c>
      <c r="P570" s="37">
        <f t="shared" si="27"/>
        <v>49447840475</v>
      </c>
      <c r="Q570" s="37">
        <f t="shared" si="27"/>
        <v>152481149.29</v>
      </c>
      <c r="R570" s="37">
        <f t="shared" si="27"/>
        <v>0</v>
      </c>
      <c r="S570" s="37">
        <f t="shared" si="27"/>
        <v>-2703982.1699999995</v>
      </c>
      <c r="T570" s="37">
        <f aca="true" t="shared" si="28" ref="T570:AF585">SUMIF($C$3:$C$568,$C570,T$3:T$568)</f>
        <v>149777167.12</v>
      </c>
      <c r="U570" s="37">
        <f t="shared" si="28"/>
        <v>0</v>
      </c>
      <c r="V570" s="37">
        <f t="shared" si="28"/>
        <v>149777167.12</v>
      </c>
      <c r="W570" s="37">
        <f t="shared" si="28"/>
        <v>8144926.999999998</v>
      </c>
      <c r="X570" s="37">
        <f t="shared" si="28"/>
        <v>6356949.999999999</v>
      </c>
      <c r="Y570" s="37">
        <f t="shared" si="28"/>
        <v>2472392.019999999</v>
      </c>
      <c r="Z570" s="37">
        <f t="shared" si="28"/>
        <v>372872033.53</v>
      </c>
      <c r="AA570" s="37">
        <f t="shared" si="28"/>
        <v>60028706.58</v>
      </c>
      <c r="AB570" s="37">
        <f t="shared" si="28"/>
        <v>5179640.5</v>
      </c>
      <c r="AC570" s="37">
        <f t="shared" si="28"/>
        <v>385351055.79999995</v>
      </c>
      <c r="AD570" s="37">
        <f t="shared" si="28"/>
        <v>540732</v>
      </c>
      <c r="AE570" s="37">
        <f t="shared" si="28"/>
        <v>7794807</v>
      </c>
      <c r="AF570" s="37">
        <f t="shared" si="28"/>
        <v>998518411.5500002</v>
      </c>
      <c r="AG570" s="37">
        <f aca="true" t="shared" si="29" ref="AG570:AV585">SUMIF($C$3:$C$568,$C570,AG$3:AG$568)</f>
        <v>1156821870</v>
      </c>
      <c r="AH570" s="37">
        <f t="shared" si="29"/>
        <v>65066845</v>
      </c>
      <c r="AI570" s="37">
        <f t="shared" si="29"/>
        <v>3097855500</v>
      </c>
      <c r="AJ570" s="37">
        <f t="shared" si="29"/>
        <v>515700990</v>
      </c>
      <c r="AK570" s="37">
        <f t="shared" si="29"/>
        <v>22343900</v>
      </c>
      <c r="AL570" s="37">
        <f t="shared" si="29"/>
        <v>2950396481</v>
      </c>
      <c r="AM570" s="37">
        <f t="shared" si="29"/>
        <v>7808185586</v>
      </c>
      <c r="AN570" s="37">
        <f t="shared" si="29"/>
        <v>19888570</v>
      </c>
      <c r="AO570" s="37">
        <f t="shared" si="29"/>
        <v>104309390.19</v>
      </c>
      <c r="AP570" s="37">
        <f t="shared" si="29"/>
        <v>6018569</v>
      </c>
      <c r="AQ570" s="37">
        <f t="shared" si="29"/>
        <v>130216529.18999998</v>
      </c>
      <c r="AR570" s="37">
        <f t="shared" si="29"/>
        <v>623250</v>
      </c>
      <c r="AS570" s="37">
        <f t="shared" si="29"/>
        <v>2074875</v>
      </c>
      <c r="AT570" s="37">
        <f t="shared" si="29"/>
        <v>0</v>
      </c>
      <c r="AU570" s="37">
        <f t="shared" si="29"/>
        <v>0</v>
      </c>
      <c r="AV570" s="37">
        <f t="shared" si="29"/>
        <v>0</v>
      </c>
      <c r="AW570" s="37">
        <f aca="true" t="shared" si="30" ref="AW570:BJ585">SUMIF($C$3:$C$568,$C570,AW$3:AW$568)</f>
        <v>0</v>
      </c>
      <c r="AX570" s="37">
        <f t="shared" si="30"/>
        <v>0</v>
      </c>
      <c r="AY570" s="37">
        <f t="shared" si="30"/>
        <v>0</v>
      </c>
      <c r="AZ570" s="37">
        <f t="shared" si="30"/>
        <v>0</v>
      </c>
      <c r="BA570" s="37">
        <f t="shared" si="30"/>
        <v>0</v>
      </c>
      <c r="BB570" s="37">
        <f t="shared" si="30"/>
        <v>0</v>
      </c>
      <c r="BC570" s="37">
        <f t="shared" si="30"/>
        <v>30000</v>
      </c>
      <c r="BD570" s="37">
        <f t="shared" si="30"/>
        <v>7821400</v>
      </c>
      <c r="BE570" s="37">
        <f t="shared" si="30"/>
        <v>2236100</v>
      </c>
      <c r="BF570" s="37">
        <f t="shared" si="30"/>
        <v>7947000</v>
      </c>
      <c r="BG570" s="37">
        <f t="shared" si="30"/>
        <v>0</v>
      </c>
      <c r="BH570" s="37">
        <f t="shared" si="30"/>
        <v>0</v>
      </c>
      <c r="BI570" s="37">
        <f t="shared" si="30"/>
        <v>9762400</v>
      </c>
      <c r="BJ570" s="37">
        <f t="shared" si="30"/>
        <v>27796900</v>
      </c>
    </row>
    <row r="571" spans="1:62" ht="17.25" customHeight="1">
      <c r="A571" s="35"/>
      <c r="B571" s="35"/>
      <c r="C571" s="36" t="s">
        <v>71</v>
      </c>
      <c r="D571" s="37">
        <f t="shared" si="27"/>
        <v>83995183645</v>
      </c>
      <c r="E571" s="37">
        <f t="shared" si="27"/>
        <v>75294116384</v>
      </c>
      <c r="F571" s="37">
        <f t="shared" si="27"/>
        <v>159289300029</v>
      </c>
      <c r="G571" s="37">
        <f t="shared" si="27"/>
        <v>6793345</v>
      </c>
      <c r="H571" s="37">
        <f t="shared" si="27"/>
        <v>159282506684</v>
      </c>
      <c r="I571" s="37">
        <f t="shared" si="27"/>
        <v>265906193</v>
      </c>
      <c r="J571" s="37">
        <f t="shared" si="27"/>
        <v>159548412877</v>
      </c>
      <c r="K571" s="37"/>
      <c r="L571" s="37"/>
      <c r="M571" s="37">
        <f t="shared" si="27"/>
        <v>0</v>
      </c>
      <c r="N571" s="37">
        <f t="shared" si="27"/>
        <v>0</v>
      </c>
      <c r="O571" s="37">
        <f t="shared" si="27"/>
        <v>13710124564</v>
      </c>
      <c r="P571" s="37">
        <f t="shared" si="27"/>
        <v>173258537441</v>
      </c>
      <c r="Q571" s="37">
        <f t="shared" si="27"/>
        <v>355799261.5299999</v>
      </c>
      <c r="R571" s="37">
        <f t="shared" si="27"/>
        <v>0</v>
      </c>
      <c r="S571" s="37">
        <f t="shared" si="27"/>
        <v>-3818473.5299999993</v>
      </c>
      <c r="T571" s="37">
        <f t="shared" si="28"/>
        <v>351980788.00000006</v>
      </c>
      <c r="U571" s="37">
        <f t="shared" si="28"/>
        <v>0</v>
      </c>
      <c r="V571" s="37">
        <f t="shared" si="28"/>
        <v>351980788.00000006</v>
      </c>
      <c r="W571" s="37">
        <f t="shared" si="28"/>
        <v>0</v>
      </c>
      <c r="X571" s="37">
        <f t="shared" si="28"/>
        <v>0</v>
      </c>
      <c r="Y571" s="37">
        <f t="shared" si="28"/>
        <v>4331463.430000001</v>
      </c>
      <c r="Z571" s="37">
        <f t="shared" si="28"/>
        <v>1696008453.22</v>
      </c>
      <c r="AA571" s="37">
        <f t="shared" si="28"/>
        <v>240397223.89999998</v>
      </c>
      <c r="AB571" s="37">
        <f t="shared" si="28"/>
        <v>0</v>
      </c>
      <c r="AC571" s="37">
        <f t="shared" si="28"/>
        <v>1014977286.0400002</v>
      </c>
      <c r="AD571" s="37">
        <f t="shared" si="28"/>
        <v>4901722.2</v>
      </c>
      <c r="AE571" s="37">
        <f t="shared" si="28"/>
        <v>51885818.95999999</v>
      </c>
      <c r="AF571" s="37">
        <f t="shared" si="28"/>
        <v>3364482755.7499995</v>
      </c>
      <c r="AG571" s="37">
        <f t="shared" si="29"/>
        <v>2990461500</v>
      </c>
      <c r="AH571" s="37">
        <f t="shared" si="29"/>
        <v>888872300</v>
      </c>
      <c r="AI571" s="37">
        <f t="shared" si="29"/>
        <v>9086716400</v>
      </c>
      <c r="AJ571" s="37">
        <f t="shared" si="29"/>
        <v>1725967800</v>
      </c>
      <c r="AK571" s="37">
        <f t="shared" si="29"/>
        <v>758418300</v>
      </c>
      <c r="AL571" s="37">
        <f t="shared" si="29"/>
        <v>3193461020</v>
      </c>
      <c r="AM571" s="37">
        <f t="shared" si="29"/>
        <v>18643897320</v>
      </c>
      <c r="AN571" s="37">
        <f t="shared" si="29"/>
        <v>73768389.85</v>
      </c>
      <c r="AO571" s="37">
        <f t="shared" si="29"/>
        <v>244834790.47000003</v>
      </c>
      <c r="AP571" s="37">
        <f t="shared" si="29"/>
        <v>37113072.65</v>
      </c>
      <c r="AQ571" s="37">
        <f t="shared" si="29"/>
        <v>355716252.9700001</v>
      </c>
      <c r="AR571" s="37">
        <f t="shared" si="29"/>
        <v>1635500</v>
      </c>
      <c r="AS571" s="37">
        <f t="shared" si="29"/>
        <v>6283000</v>
      </c>
      <c r="AT571" s="37">
        <f t="shared" si="29"/>
        <v>0</v>
      </c>
      <c r="AU571" s="37">
        <f t="shared" si="29"/>
        <v>2509545</v>
      </c>
      <c r="AV571" s="37">
        <f t="shared" si="29"/>
        <v>0</v>
      </c>
      <c r="AW571" s="37">
        <f t="shared" si="30"/>
        <v>0</v>
      </c>
      <c r="AX571" s="37">
        <f t="shared" si="30"/>
        <v>0</v>
      </c>
      <c r="AY571" s="37">
        <f t="shared" si="30"/>
        <v>0</v>
      </c>
      <c r="AZ571" s="37">
        <f t="shared" si="30"/>
        <v>0</v>
      </c>
      <c r="BA571" s="37">
        <f t="shared" si="30"/>
        <v>0</v>
      </c>
      <c r="BB571" s="37">
        <f t="shared" si="30"/>
        <v>0</v>
      </c>
      <c r="BC571" s="37">
        <f t="shared" si="30"/>
        <v>0</v>
      </c>
      <c r="BD571" s="37">
        <f t="shared" si="30"/>
        <v>4074400</v>
      </c>
      <c r="BE571" s="37">
        <f t="shared" si="30"/>
        <v>0</v>
      </c>
      <c r="BF571" s="37">
        <f t="shared" si="30"/>
        <v>0</v>
      </c>
      <c r="BG571" s="37">
        <f t="shared" si="30"/>
        <v>0</v>
      </c>
      <c r="BH571" s="37">
        <f t="shared" si="30"/>
        <v>8000</v>
      </c>
      <c r="BI571" s="37">
        <f t="shared" si="30"/>
        <v>201400</v>
      </c>
      <c r="BJ571" s="37">
        <f t="shared" si="30"/>
        <v>6793345</v>
      </c>
    </row>
    <row r="572" spans="1:62" ht="17.25" customHeight="1">
      <c r="A572" s="35"/>
      <c r="B572" s="35"/>
      <c r="C572" s="36" t="s">
        <v>212</v>
      </c>
      <c r="D572" s="37">
        <f t="shared" si="27"/>
        <v>13862222616</v>
      </c>
      <c r="E572" s="37">
        <f t="shared" si="27"/>
        <v>27625798768</v>
      </c>
      <c r="F572" s="37">
        <f t="shared" si="27"/>
        <v>41488021384</v>
      </c>
      <c r="G572" s="37">
        <f t="shared" si="27"/>
        <v>120381960</v>
      </c>
      <c r="H572" s="37">
        <f t="shared" si="27"/>
        <v>41367639424</v>
      </c>
      <c r="I572" s="37">
        <f t="shared" si="27"/>
        <v>105328079</v>
      </c>
      <c r="J572" s="37">
        <f t="shared" si="27"/>
        <v>41472967503</v>
      </c>
      <c r="K572" s="37"/>
      <c r="L572" s="37"/>
      <c r="M572" s="37">
        <f t="shared" si="27"/>
        <v>0</v>
      </c>
      <c r="N572" s="37">
        <f t="shared" si="27"/>
        <v>0</v>
      </c>
      <c r="O572" s="37">
        <f t="shared" si="27"/>
        <v>8532132467</v>
      </c>
      <c r="P572" s="37">
        <f t="shared" si="27"/>
        <v>50005099970</v>
      </c>
      <c r="Q572" s="37">
        <f t="shared" si="27"/>
        <v>154816560.84000003</v>
      </c>
      <c r="R572" s="37">
        <f t="shared" si="27"/>
        <v>0</v>
      </c>
      <c r="S572" s="37">
        <f t="shared" si="27"/>
        <v>-566560.8400000001</v>
      </c>
      <c r="T572" s="37">
        <f t="shared" si="28"/>
        <v>154249999.99999997</v>
      </c>
      <c r="U572" s="37">
        <f t="shared" si="28"/>
        <v>0</v>
      </c>
      <c r="V572" s="37">
        <f t="shared" si="28"/>
        <v>154249999.99999997</v>
      </c>
      <c r="W572" s="37">
        <f t="shared" si="28"/>
        <v>10785588.000000002</v>
      </c>
      <c r="X572" s="37">
        <f t="shared" si="28"/>
        <v>0</v>
      </c>
      <c r="Y572" s="37">
        <f t="shared" si="28"/>
        <v>19928415.110000007</v>
      </c>
      <c r="Z572" s="37">
        <f t="shared" si="28"/>
        <v>518747927</v>
      </c>
      <c r="AA572" s="37">
        <f t="shared" si="28"/>
        <v>180847968.04999998</v>
      </c>
      <c r="AB572" s="37">
        <f t="shared" si="28"/>
        <v>0</v>
      </c>
      <c r="AC572" s="37">
        <f t="shared" si="28"/>
        <v>216146822.92</v>
      </c>
      <c r="AD572" s="37">
        <f t="shared" si="28"/>
        <v>8197367.62</v>
      </c>
      <c r="AE572" s="37">
        <f t="shared" si="28"/>
        <v>4406916.08</v>
      </c>
      <c r="AF572" s="37">
        <f t="shared" si="28"/>
        <v>1113311004.7800002</v>
      </c>
      <c r="AG572" s="37">
        <f t="shared" si="29"/>
        <v>1315512700</v>
      </c>
      <c r="AH572" s="37">
        <f t="shared" si="29"/>
        <v>135419550</v>
      </c>
      <c r="AI572" s="37">
        <f t="shared" si="29"/>
        <v>2510163499</v>
      </c>
      <c r="AJ572" s="37">
        <f t="shared" si="29"/>
        <v>895288750</v>
      </c>
      <c r="AK572" s="37">
        <f t="shared" si="29"/>
        <v>27013650</v>
      </c>
      <c r="AL572" s="37">
        <f t="shared" si="29"/>
        <v>1002473692</v>
      </c>
      <c r="AM572" s="37">
        <f t="shared" si="29"/>
        <v>5885871841</v>
      </c>
      <c r="AN572" s="37">
        <f t="shared" si="29"/>
        <v>44919648.519999996</v>
      </c>
      <c r="AO572" s="37">
        <f t="shared" si="29"/>
        <v>111207865.87</v>
      </c>
      <c r="AP572" s="37">
        <f t="shared" si="29"/>
        <v>15650647.8</v>
      </c>
      <c r="AQ572" s="37">
        <f t="shared" si="29"/>
        <v>171778162.19</v>
      </c>
      <c r="AR572" s="37">
        <f t="shared" si="29"/>
        <v>1009625</v>
      </c>
      <c r="AS572" s="37">
        <f t="shared" si="29"/>
        <v>4542500</v>
      </c>
      <c r="AT572" s="37">
        <f t="shared" si="29"/>
        <v>1500000</v>
      </c>
      <c r="AU572" s="37">
        <f t="shared" si="29"/>
        <v>6257000</v>
      </c>
      <c r="AV572" s="37">
        <f t="shared" si="29"/>
        <v>2500</v>
      </c>
      <c r="AW572" s="37">
        <f t="shared" si="30"/>
        <v>0</v>
      </c>
      <c r="AX572" s="37">
        <f t="shared" si="30"/>
        <v>0</v>
      </c>
      <c r="AY572" s="37">
        <f t="shared" si="30"/>
        <v>4090000</v>
      </c>
      <c r="AZ572" s="37">
        <f t="shared" si="30"/>
        <v>0</v>
      </c>
      <c r="BA572" s="37">
        <f t="shared" si="30"/>
        <v>0</v>
      </c>
      <c r="BB572" s="37">
        <f t="shared" si="30"/>
        <v>0</v>
      </c>
      <c r="BC572" s="37">
        <f t="shared" si="30"/>
        <v>5780100</v>
      </c>
      <c r="BD572" s="37">
        <f t="shared" si="30"/>
        <v>11504660</v>
      </c>
      <c r="BE572" s="37">
        <f t="shared" si="30"/>
        <v>0</v>
      </c>
      <c r="BF572" s="37">
        <f t="shared" si="30"/>
        <v>0</v>
      </c>
      <c r="BG572" s="37">
        <f t="shared" si="30"/>
        <v>11250000</v>
      </c>
      <c r="BH572" s="37">
        <f t="shared" si="30"/>
        <v>0</v>
      </c>
      <c r="BI572" s="37">
        <f t="shared" si="30"/>
        <v>79997700</v>
      </c>
      <c r="BJ572" s="37">
        <f t="shared" si="30"/>
        <v>120381960</v>
      </c>
    </row>
    <row r="573" spans="1:62" ht="17.25" customHeight="1">
      <c r="A573" s="35"/>
      <c r="B573" s="35"/>
      <c r="C573" s="36" t="s">
        <v>292</v>
      </c>
      <c r="D573" s="37">
        <f t="shared" si="27"/>
        <v>9976355607</v>
      </c>
      <c r="E573" s="37">
        <f t="shared" si="27"/>
        <v>20945683271</v>
      </c>
      <c r="F573" s="37">
        <f t="shared" si="27"/>
        <v>30922038878</v>
      </c>
      <c r="G573" s="37">
        <f t="shared" si="27"/>
        <v>56427670</v>
      </c>
      <c r="H573" s="37">
        <f t="shared" si="27"/>
        <v>30865611208</v>
      </c>
      <c r="I573" s="37">
        <f t="shared" si="27"/>
        <v>101237578</v>
      </c>
      <c r="J573" s="37">
        <f t="shared" si="27"/>
        <v>30966848786</v>
      </c>
      <c r="K573" s="37"/>
      <c r="L573" s="37"/>
      <c r="M573" s="37">
        <f t="shared" si="27"/>
        <v>0</v>
      </c>
      <c r="N573" s="37">
        <f t="shared" si="27"/>
        <v>0</v>
      </c>
      <c r="O573" s="37">
        <f t="shared" si="27"/>
        <v>10832621567</v>
      </c>
      <c r="P573" s="37">
        <f t="shared" si="27"/>
        <v>41799470353</v>
      </c>
      <c r="Q573" s="37">
        <f t="shared" si="27"/>
        <v>271775521</v>
      </c>
      <c r="R573" s="37">
        <f t="shared" si="27"/>
        <v>0</v>
      </c>
      <c r="S573" s="37">
        <f t="shared" si="27"/>
        <v>-198276</v>
      </c>
      <c r="T573" s="37">
        <f t="shared" si="28"/>
        <v>271577245</v>
      </c>
      <c r="U573" s="37">
        <f t="shared" si="28"/>
        <v>0</v>
      </c>
      <c r="V573" s="37">
        <f t="shared" si="28"/>
        <v>271577245</v>
      </c>
      <c r="W573" s="37">
        <f t="shared" si="28"/>
        <v>9137666</v>
      </c>
      <c r="X573" s="37">
        <f t="shared" si="28"/>
        <v>0</v>
      </c>
      <c r="Y573" s="37">
        <f t="shared" si="28"/>
        <v>8359894.069999998</v>
      </c>
      <c r="Z573" s="37">
        <f t="shared" si="28"/>
        <v>535675536.5</v>
      </c>
      <c r="AA573" s="37">
        <f t="shared" si="28"/>
        <v>60562722.150000006</v>
      </c>
      <c r="AB573" s="37">
        <f t="shared" si="28"/>
        <v>0</v>
      </c>
      <c r="AC573" s="37">
        <f t="shared" si="28"/>
        <v>275983538.08</v>
      </c>
      <c r="AD573" s="37">
        <f t="shared" si="28"/>
        <v>2675600.59</v>
      </c>
      <c r="AE573" s="37">
        <f t="shared" si="28"/>
        <v>6668353.38</v>
      </c>
      <c r="AF573" s="37">
        <f t="shared" si="28"/>
        <v>1170640555.7700002</v>
      </c>
      <c r="AG573" s="37">
        <f t="shared" si="29"/>
        <v>1464023600</v>
      </c>
      <c r="AH573" s="37">
        <f t="shared" si="29"/>
        <v>93129200</v>
      </c>
      <c r="AI573" s="37">
        <f t="shared" si="29"/>
        <v>1604457900</v>
      </c>
      <c r="AJ573" s="37">
        <f t="shared" si="29"/>
        <v>1335447120</v>
      </c>
      <c r="AK573" s="37">
        <f t="shared" si="29"/>
        <v>70577250</v>
      </c>
      <c r="AL573" s="37">
        <f t="shared" si="29"/>
        <v>1667251300</v>
      </c>
      <c r="AM573" s="37">
        <f t="shared" si="29"/>
        <v>6234886370</v>
      </c>
      <c r="AN573" s="37">
        <f t="shared" si="29"/>
        <v>28247326.09</v>
      </c>
      <c r="AO573" s="37">
        <f t="shared" si="29"/>
        <v>258294368.56999996</v>
      </c>
      <c r="AP573" s="37">
        <f t="shared" si="29"/>
        <v>14898974.73</v>
      </c>
      <c r="AQ573" s="37">
        <f t="shared" si="29"/>
        <v>301440669.39</v>
      </c>
      <c r="AR573" s="37">
        <f t="shared" si="29"/>
        <v>1759250</v>
      </c>
      <c r="AS573" s="37">
        <f t="shared" si="29"/>
        <v>3758000</v>
      </c>
      <c r="AT573" s="37">
        <f t="shared" si="29"/>
        <v>0</v>
      </c>
      <c r="AU573" s="37">
        <f t="shared" si="29"/>
        <v>968400</v>
      </c>
      <c r="AV573" s="37">
        <f t="shared" si="29"/>
        <v>0</v>
      </c>
      <c r="AW573" s="37">
        <f t="shared" si="30"/>
        <v>0</v>
      </c>
      <c r="AX573" s="37">
        <f t="shared" si="30"/>
        <v>0</v>
      </c>
      <c r="AY573" s="37">
        <f t="shared" si="30"/>
        <v>3055720</v>
      </c>
      <c r="AZ573" s="37">
        <f t="shared" si="30"/>
        <v>0</v>
      </c>
      <c r="BA573" s="37">
        <f t="shared" si="30"/>
        <v>0</v>
      </c>
      <c r="BB573" s="37">
        <f t="shared" si="30"/>
        <v>0</v>
      </c>
      <c r="BC573" s="37">
        <f t="shared" si="30"/>
        <v>4409300</v>
      </c>
      <c r="BD573" s="37">
        <f t="shared" si="30"/>
        <v>22906350</v>
      </c>
      <c r="BE573" s="37">
        <f t="shared" si="30"/>
        <v>0</v>
      </c>
      <c r="BF573" s="37">
        <f t="shared" si="30"/>
        <v>0</v>
      </c>
      <c r="BG573" s="37">
        <f t="shared" si="30"/>
        <v>0</v>
      </c>
      <c r="BH573" s="37">
        <f t="shared" si="30"/>
        <v>0</v>
      </c>
      <c r="BI573" s="37">
        <f t="shared" si="30"/>
        <v>25087900</v>
      </c>
      <c r="BJ573" s="37">
        <f t="shared" si="30"/>
        <v>56427670</v>
      </c>
    </row>
    <row r="574" spans="1:62" ht="17.25" customHeight="1">
      <c r="A574" s="35"/>
      <c r="B574" s="35"/>
      <c r="C574" s="36" t="s">
        <v>367</v>
      </c>
      <c r="D574" s="37">
        <f t="shared" si="27"/>
        <v>34612558600</v>
      </c>
      <c r="E574" s="37">
        <f t="shared" si="27"/>
        <v>16059117700</v>
      </c>
      <c r="F574" s="37">
        <f t="shared" si="27"/>
        <v>50671676300</v>
      </c>
      <c r="G574" s="37">
        <f t="shared" si="27"/>
        <v>0</v>
      </c>
      <c r="H574" s="37">
        <f t="shared" si="27"/>
        <v>50671676300</v>
      </c>
      <c r="I574" s="37">
        <f t="shared" si="27"/>
        <v>36115542</v>
      </c>
      <c r="J574" s="37">
        <f t="shared" si="27"/>
        <v>50707791842</v>
      </c>
      <c r="K574" s="37"/>
      <c r="L574" s="37"/>
      <c r="M574" s="37">
        <f t="shared" si="27"/>
        <v>0</v>
      </c>
      <c r="N574" s="37">
        <f t="shared" si="27"/>
        <v>0</v>
      </c>
      <c r="O574" s="37">
        <f t="shared" si="27"/>
        <v>902439496</v>
      </c>
      <c r="P574" s="37">
        <f t="shared" si="27"/>
        <v>51610231338</v>
      </c>
      <c r="Q574" s="37">
        <f t="shared" si="27"/>
        <v>94044129.28000002</v>
      </c>
      <c r="R574" s="37">
        <f t="shared" si="27"/>
        <v>0</v>
      </c>
      <c r="S574" s="37">
        <f t="shared" si="27"/>
        <v>-373502.0399999999</v>
      </c>
      <c r="T574" s="37">
        <f t="shared" si="28"/>
        <v>93670627.24000001</v>
      </c>
      <c r="U574" s="37">
        <f t="shared" si="28"/>
        <v>0</v>
      </c>
      <c r="V574" s="37">
        <f t="shared" si="28"/>
        <v>93670627.24000001</v>
      </c>
      <c r="W574" s="37">
        <f t="shared" si="28"/>
        <v>8883420.990000002</v>
      </c>
      <c r="X574" s="37">
        <f t="shared" si="28"/>
        <v>0</v>
      </c>
      <c r="Y574" s="37">
        <f t="shared" si="28"/>
        <v>5161023.13</v>
      </c>
      <c r="Z574" s="37">
        <f t="shared" si="28"/>
        <v>129270061</v>
      </c>
      <c r="AA574" s="37">
        <f t="shared" si="28"/>
        <v>19194200</v>
      </c>
      <c r="AB574" s="37">
        <f t="shared" si="28"/>
        <v>0</v>
      </c>
      <c r="AC574" s="37">
        <f t="shared" si="28"/>
        <v>174326920.98000002</v>
      </c>
      <c r="AD574" s="37">
        <f t="shared" si="28"/>
        <v>0</v>
      </c>
      <c r="AE574" s="37">
        <f t="shared" si="28"/>
        <v>6969445</v>
      </c>
      <c r="AF574" s="37">
        <f t="shared" si="28"/>
        <v>437475698.34</v>
      </c>
      <c r="AG574" s="37">
        <f t="shared" si="29"/>
        <v>398897400</v>
      </c>
      <c r="AH574" s="37">
        <f t="shared" si="29"/>
        <v>37245400</v>
      </c>
      <c r="AI574" s="37">
        <f t="shared" si="29"/>
        <v>2558928900</v>
      </c>
      <c r="AJ574" s="37">
        <f t="shared" si="29"/>
        <v>540094600</v>
      </c>
      <c r="AK574" s="37">
        <f t="shared" si="29"/>
        <v>8623400</v>
      </c>
      <c r="AL574" s="37">
        <f t="shared" si="29"/>
        <v>506631000</v>
      </c>
      <c r="AM574" s="37">
        <f t="shared" si="29"/>
        <v>4050420700</v>
      </c>
      <c r="AN574" s="37">
        <f t="shared" si="29"/>
        <v>19181994.95</v>
      </c>
      <c r="AO574" s="37">
        <f t="shared" si="29"/>
        <v>80288351.02</v>
      </c>
      <c r="AP574" s="37">
        <f t="shared" si="29"/>
        <v>7013455.15</v>
      </c>
      <c r="AQ574" s="37">
        <f t="shared" si="29"/>
        <v>106483801.12</v>
      </c>
      <c r="AR574" s="37">
        <f t="shared" si="29"/>
        <v>322325</v>
      </c>
      <c r="AS574" s="37">
        <f t="shared" si="29"/>
        <v>1293800</v>
      </c>
      <c r="AT574" s="37">
        <f t="shared" si="29"/>
        <v>0</v>
      </c>
      <c r="AU574" s="37">
        <f t="shared" si="29"/>
        <v>0</v>
      </c>
      <c r="AV574" s="37">
        <f t="shared" si="29"/>
        <v>0</v>
      </c>
      <c r="AW574" s="37">
        <f t="shared" si="30"/>
        <v>0</v>
      </c>
      <c r="AX574" s="37">
        <f t="shared" si="30"/>
        <v>0</v>
      </c>
      <c r="AY574" s="37">
        <f t="shared" si="30"/>
        <v>0</v>
      </c>
      <c r="AZ574" s="37">
        <f t="shared" si="30"/>
        <v>0</v>
      </c>
      <c r="BA574" s="37">
        <f t="shared" si="30"/>
        <v>0</v>
      </c>
      <c r="BB574" s="37">
        <f t="shared" si="30"/>
        <v>0</v>
      </c>
      <c r="BC574" s="37">
        <f t="shared" si="30"/>
        <v>0</v>
      </c>
      <c r="BD574" s="37">
        <f t="shared" si="30"/>
        <v>0</v>
      </c>
      <c r="BE574" s="37">
        <f t="shared" si="30"/>
        <v>0</v>
      </c>
      <c r="BF574" s="37">
        <f t="shared" si="30"/>
        <v>0</v>
      </c>
      <c r="BG574" s="37">
        <f t="shared" si="30"/>
        <v>0</v>
      </c>
      <c r="BH574" s="37">
        <f t="shared" si="30"/>
        <v>0</v>
      </c>
      <c r="BI574" s="37">
        <f t="shared" si="30"/>
        <v>0</v>
      </c>
      <c r="BJ574" s="37">
        <f t="shared" si="30"/>
        <v>0</v>
      </c>
    </row>
    <row r="575" spans="1:62" ht="17.25" customHeight="1">
      <c r="A575" s="35"/>
      <c r="B575" s="35"/>
      <c r="C575" s="36" t="s">
        <v>400</v>
      </c>
      <c r="D575" s="37">
        <f t="shared" si="27"/>
        <v>1606986200</v>
      </c>
      <c r="E575" s="37">
        <f t="shared" si="27"/>
        <v>4722433300</v>
      </c>
      <c r="F575" s="37">
        <f t="shared" si="27"/>
        <v>6329419500</v>
      </c>
      <c r="G575" s="37">
        <f t="shared" si="27"/>
        <v>16930500</v>
      </c>
      <c r="H575" s="37">
        <f t="shared" si="27"/>
        <v>6312489000</v>
      </c>
      <c r="I575" s="37">
        <f t="shared" si="27"/>
        <v>25867824</v>
      </c>
      <c r="J575" s="37">
        <f t="shared" si="27"/>
        <v>6333227724</v>
      </c>
      <c r="K575" s="37"/>
      <c r="L575" s="37"/>
      <c r="M575" s="37">
        <f t="shared" si="27"/>
        <v>0</v>
      </c>
      <c r="N575" s="37">
        <f t="shared" si="27"/>
        <v>0</v>
      </c>
      <c r="O575" s="37">
        <f t="shared" si="27"/>
        <v>2859739153</v>
      </c>
      <c r="P575" s="37">
        <f t="shared" si="27"/>
        <v>9192966877</v>
      </c>
      <c r="Q575" s="37">
        <f t="shared" si="27"/>
        <v>83921677.11</v>
      </c>
      <c r="R575" s="37">
        <f t="shared" si="27"/>
        <v>0</v>
      </c>
      <c r="S575" s="37">
        <f t="shared" si="27"/>
        <v>-983186.1100000001</v>
      </c>
      <c r="T575" s="37">
        <f t="shared" si="28"/>
        <v>82938491</v>
      </c>
      <c r="U575" s="37">
        <f t="shared" si="28"/>
        <v>0</v>
      </c>
      <c r="V575" s="37">
        <f t="shared" si="28"/>
        <v>82938491</v>
      </c>
      <c r="W575" s="37">
        <f t="shared" si="28"/>
        <v>0</v>
      </c>
      <c r="X575" s="37">
        <f t="shared" si="28"/>
        <v>1913228</v>
      </c>
      <c r="Y575" s="37">
        <f t="shared" si="28"/>
        <v>919296.69</v>
      </c>
      <c r="Z575" s="37">
        <f t="shared" si="28"/>
        <v>59371904.5</v>
      </c>
      <c r="AA575" s="37">
        <f t="shared" si="28"/>
        <v>8083982.870000001</v>
      </c>
      <c r="AB575" s="37">
        <f t="shared" si="28"/>
        <v>0</v>
      </c>
      <c r="AC575" s="37">
        <f t="shared" si="28"/>
        <v>64013846.2</v>
      </c>
      <c r="AD575" s="37">
        <f t="shared" si="28"/>
        <v>0</v>
      </c>
      <c r="AE575" s="37">
        <f t="shared" si="28"/>
        <v>86652.72</v>
      </c>
      <c r="AF575" s="37">
        <f t="shared" si="28"/>
        <v>217327401.98</v>
      </c>
      <c r="AG575" s="37">
        <f t="shared" si="29"/>
        <v>308472500</v>
      </c>
      <c r="AH575" s="37">
        <f t="shared" si="29"/>
        <v>23843300</v>
      </c>
      <c r="AI575" s="37">
        <f t="shared" si="29"/>
        <v>876182100</v>
      </c>
      <c r="AJ575" s="37">
        <f t="shared" si="29"/>
        <v>173047000</v>
      </c>
      <c r="AK575" s="37">
        <f t="shared" si="29"/>
        <v>6822900</v>
      </c>
      <c r="AL575" s="37">
        <f t="shared" si="29"/>
        <v>375484700</v>
      </c>
      <c r="AM575" s="37">
        <f t="shared" si="29"/>
        <v>1763852500</v>
      </c>
      <c r="AN575" s="37">
        <f t="shared" si="29"/>
        <v>14712650.23</v>
      </c>
      <c r="AO575" s="37">
        <f t="shared" si="29"/>
        <v>55074081.04000001</v>
      </c>
      <c r="AP575" s="37">
        <f t="shared" si="29"/>
        <v>4677415</v>
      </c>
      <c r="AQ575" s="37">
        <f t="shared" si="29"/>
        <v>74464146.27</v>
      </c>
      <c r="AR575" s="37">
        <f t="shared" si="29"/>
        <v>695750</v>
      </c>
      <c r="AS575" s="37">
        <f t="shared" si="29"/>
        <v>1062875</v>
      </c>
      <c r="AT575" s="37">
        <f t="shared" si="29"/>
        <v>2497300</v>
      </c>
      <c r="AU575" s="37">
        <f t="shared" si="29"/>
        <v>0</v>
      </c>
      <c r="AV575" s="37">
        <f t="shared" si="29"/>
        <v>0</v>
      </c>
      <c r="AW575" s="37">
        <f t="shared" si="30"/>
        <v>0</v>
      </c>
      <c r="AX575" s="37">
        <f t="shared" si="30"/>
        <v>0</v>
      </c>
      <c r="AY575" s="37">
        <f t="shared" si="30"/>
        <v>6844400</v>
      </c>
      <c r="AZ575" s="37">
        <f t="shared" si="30"/>
        <v>0</v>
      </c>
      <c r="BA575" s="37">
        <f t="shared" si="30"/>
        <v>0</v>
      </c>
      <c r="BB575" s="37">
        <f t="shared" si="30"/>
        <v>0</v>
      </c>
      <c r="BC575" s="37">
        <f t="shared" si="30"/>
        <v>0</v>
      </c>
      <c r="BD575" s="37">
        <f t="shared" si="30"/>
        <v>3146600</v>
      </c>
      <c r="BE575" s="37">
        <f t="shared" si="30"/>
        <v>0</v>
      </c>
      <c r="BF575" s="37">
        <f t="shared" si="30"/>
        <v>0</v>
      </c>
      <c r="BG575" s="37">
        <f t="shared" si="30"/>
        <v>0</v>
      </c>
      <c r="BH575" s="37">
        <f t="shared" si="30"/>
        <v>0</v>
      </c>
      <c r="BI575" s="37">
        <f t="shared" si="30"/>
        <v>4442200</v>
      </c>
      <c r="BJ575" s="37">
        <f t="shared" si="30"/>
        <v>16930500</v>
      </c>
    </row>
    <row r="576" spans="1:62" ht="17.25" customHeight="1">
      <c r="A576" s="35"/>
      <c r="B576" s="35"/>
      <c r="C576" s="36" t="s">
        <v>429</v>
      </c>
      <c r="D576" s="37">
        <f t="shared" si="27"/>
        <v>37244924473</v>
      </c>
      <c r="E576" s="37">
        <f t="shared" si="27"/>
        <v>43480131601</v>
      </c>
      <c r="F576" s="37">
        <f t="shared" si="27"/>
        <v>80725056074</v>
      </c>
      <c r="G576" s="37">
        <f t="shared" si="27"/>
        <v>275349060</v>
      </c>
      <c r="H576" s="37">
        <f t="shared" si="27"/>
        <v>80449707014</v>
      </c>
      <c r="I576" s="37">
        <f t="shared" si="27"/>
        <v>187636633</v>
      </c>
      <c r="J576" s="37">
        <f t="shared" si="27"/>
        <v>80637343647</v>
      </c>
      <c r="K576" s="37"/>
      <c r="L576" s="37"/>
      <c r="M576" s="37">
        <f t="shared" si="27"/>
        <v>0</v>
      </c>
      <c r="N576" s="37">
        <f t="shared" si="27"/>
        <v>0</v>
      </c>
      <c r="O576" s="37">
        <f t="shared" si="27"/>
        <v>10647256000</v>
      </c>
      <c r="P576" s="37">
        <f t="shared" si="27"/>
        <v>91284599647</v>
      </c>
      <c r="Q576" s="37">
        <f t="shared" si="27"/>
        <v>388327900.12</v>
      </c>
      <c r="R576" s="37">
        <f t="shared" si="27"/>
        <v>0</v>
      </c>
      <c r="S576" s="37">
        <f t="shared" si="27"/>
        <v>-4294262.379999999</v>
      </c>
      <c r="T576" s="37">
        <f t="shared" si="28"/>
        <v>384033637.73999995</v>
      </c>
      <c r="U576" s="37">
        <f t="shared" si="28"/>
        <v>0</v>
      </c>
      <c r="V576" s="37">
        <f t="shared" si="28"/>
        <v>384033637.73999995</v>
      </c>
      <c r="W576" s="37">
        <f t="shared" si="28"/>
        <v>0</v>
      </c>
      <c r="X576" s="37">
        <f t="shared" si="28"/>
        <v>0</v>
      </c>
      <c r="Y576" s="37">
        <f t="shared" si="28"/>
        <v>13692697.21</v>
      </c>
      <c r="Z576" s="37">
        <f t="shared" si="28"/>
        <v>817955227.5</v>
      </c>
      <c r="AA576" s="37">
        <f t="shared" si="28"/>
        <v>135118710.79</v>
      </c>
      <c r="AB576" s="37">
        <f t="shared" si="28"/>
        <v>33486047.88</v>
      </c>
      <c r="AC576" s="37">
        <f t="shared" si="28"/>
        <v>767639486.6</v>
      </c>
      <c r="AD576" s="37">
        <f t="shared" si="28"/>
        <v>2506308.18</v>
      </c>
      <c r="AE576" s="37">
        <f t="shared" si="28"/>
        <v>26540044.07</v>
      </c>
      <c r="AF576" s="37">
        <f t="shared" si="28"/>
        <v>2180972159.97</v>
      </c>
      <c r="AG576" s="37">
        <f t="shared" si="29"/>
        <v>2478385972</v>
      </c>
      <c r="AH576" s="37">
        <f t="shared" si="29"/>
        <v>1408778946</v>
      </c>
      <c r="AI576" s="37">
        <f t="shared" si="29"/>
        <v>7788042971</v>
      </c>
      <c r="AJ576" s="37">
        <f t="shared" si="29"/>
        <v>2037431986</v>
      </c>
      <c r="AK576" s="37">
        <f t="shared" si="29"/>
        <v>263701900</v>
      </c>
      <c r="AL576" s="37">
        <f t="shared" si="29"/>
        <v>2997927818</v>
      </c>
      <c r="AM576" s="37">
        <f t="shared" si="29"/>
        <v>16974269593</v>
      </c>
      <c r="AN576" s="37">
        <f t="shared" si="29"/>
        <v>55622007.36</v>
      </c>
      <c r="AO576" s="37">
        <f t="shared" si="29"/>
        <v>572277880.86</v>
      </c>
      <c r="AP576" s="37">
        <f t="shared" si="29"/>
        <v>49590962.870000005</v>
      </c>
      <c r="AQ576" s="37">
        <f t="shared" si="29"/>
        <v>677490851.0899999</v>
      </c>
      <c r="AR576" s="37">
        <f t="shared" si="29"/>
        <v>708750</v>
      </c>
      <c r="AS576" s="37">
        <f t="shared" si="29"/>
        <v>2485700</v>
      </c>
      <c r="AT576" s="37">
        <f t="shared" si="29"/>
        <v>458000</v>
      </c>
      <c r="AU576" s="37">
        <f t="shared" si="29"/>
        <v>816700</v>
      </c>
      <c r="AV576" s="37">
        <f t="shared" si="29"/>
        <v>0</v>
      </c>
      <c r="AW576" s="37">
        <f t="shared" si="30"/>
        <v>0</v>
      </c>
      <c r="AX576" s="37">
        <f t="shared" si="30"/>
        <v>0</v>
      </c>
      <c r="AY576" s="37">
        <f t="shared" si="30"/>
        <v>259822900</v>
      </c>
      <c r="AZ576" s="37">
        <f t="shared" si="30"/>
        <v>0</v>
      </c>
      <c r="BA576" s="37">
        <f t="shared" si="30"/>
        <v>0</v>
      </c>
      <c r="BB576" s="37">
        <f t="shared" si="30"/>
        <v>0</v>
      </c>
      <c r="BC576" s="37">
        <f t="shared" si="30"/>
        <v>0</v>
      </c>
      <c r="BD576" s="37">
        <f t="shared" si="30"/>
        <v>7685600</v>
      </c>
      <c r="BE576" s="37">
        <f t="shared" si="30"/>
        <v>484800</v>
      </c>
      <c r="BF576" s="37">
        <f t="shared" si="30"/>
        <v>1969100</v>
      </c>
      <c r="BG576" s="37">
        <f t="shared" si="30"/>
        <v>2842460</v>
      </c>
      <c r="BH576" s="37">
        <f t="shared" si="30"/>
        <v>0</v>
      </c>
      <c r="BI576" s="37">
        <f t="shared" si="30"/>
        <v>1269500</v>
      </c>
      <c r="BJ576" s="37">
        <f t="shared" si="30"/>
        <v>275349060</v>
      </c>
    </row>
    <row r="577" spans="1:62" ht="17.25" customHeight="1">
      <c r="A577" s="35"/>
      <c r="B577" s="35"/>
      <c r="C577" s="36" t="s">
        <v>473</v>
      </c>
      <c r="D577" s="37">
        <f t="shared" si="27"/>
        <v>5596285613</v>
      </c>
      <c r="E577" s="37">
        <f t="shared" si="27"/>
        <v>14046487237</v>
      </c>
      <c r="F577" s="37">
        <f t="shared" si="27"/>
        <v>19642772850</v>
      </c>
      <c r="G577" s="37">
        <f t="shared" si="27"/>
        <v>73738800</v>
      </c>
      <c r="H577" s="37">
        <f t="shared" si="27"/>
        <v>19569034050</v>
      </c>
      <c r="I577" s="37">
        <f t="shared" si="27"/>
        <v>201485457</v>
      </c>
      <c r="J577" s="37">
        <f t="shared" si="27"/>
        <v>19770519507</v>
      </c>
      <c r="K577" s="37"/>
      <c r="L577" s="37"/>
      <c r="M577" s="37">
        <f t="shared" si="27"/>
        <v>0</v>
      </c>
      <c r="N577" s="37">
        <f t="shared" si="27"/>
        <v>0</v>
      </c>
      <c r="O577" s="37">
        <f t="shared" si="27"/>
        <v>9003802928</v>
      </c>
      <c r="P577" s="37">
        <f t="shared" si="27"/>
        <v>28774322435</v>
      </c>
      <c r="Q577" s="37">
        <f t="shared" si="27"/>
        <v>144203481.94999996</v>
      </c>
      <c r="R577" s="37">
        <f t="shared" si="27"/>
        <v>0</v>
      </c>
      <c r="S577" s="37">
        <f t="shared" si="27"/>
        <v>-78481.95000000001</v>
      </c>
      <c r="T577" s="37">
        <f t="shared" si="28"/>
        <v>144124999.99999997</v>
      </c>
      <c r="U577" s="37">
        <f t="shared" si="28"/>
        <v>0</v>
      </c>
      <c r="V577" s="37">
        <f t="shared" si="28"/>
        <v>144124999.99999997</v>
      </c>
      <c r="W577" s="37">
        <f t="shared" si="28"/>
        <v>4476556</v>
      </c>
      <c r="X577" s="37">
        <f t="shared" si="28"/>
        <v>0</v>
      </c>
      <c r="Y577" s="37">
        <f t="shared" si="28"/>
        <v>11514286.220000003</v>
      </c>
      <c r="Z577" s="37">
        <f t="shared" si="28"/>
        <v>337222054.98</v>
      </c>
      <c r="AA577" s="37">
        <f t="shared" si="28"/>
        <v>57329768.260000005</v>
      </c>
      <c r="AB577" s="37">
        <f t="shared" si="28"/>
        <v>0</v>
      </c>
      <c r="AC577" s="37">
        <f t="shared" si="28"/>
        <v>164749800.16</v>
      </c>
      <c r="AD577" s="37">
        <f t="shared" si="28"/>
        <v>1708491.29</v>
      </c>
      <c r="AE577" s="37">
        <f t="shared" si="28"/>
        <v>5939002.62</v>
      </c>
      <c r="AF577" s="37">
        <f t="shared" si="28"/>
        <v>727064959.53</v>
      </c>
      <c r="AG577" s="37">
        <f t="shared" si="29"/>
        <v>573878500</v>
      </c>
      <c r="AH577" s="37">
        <f t="shared" si="29"/>
        <v>225467800</v>
      </c>
      <c r="AI577" s="37">
        <f t="shared" si="29"/>
        <v>667712450</v>
      </c>
      <c r="AJ577" s="37">
        <f t="shared" si="29"/>
        <v>365859550</v>
      </c>
      <c r="AK577" s="37">
        <f t="shared" si="29"/>
        <v>13240800</v>
      </c>
      <c r="AL577" s="37">
        <f t="shared" si="29"/>
        <v>540963000</v>
      </c>
      <c r="AM577" s="37">
        <f t="shared" si="29"/>
        <v>2387122100</v>
      </c>
      <c r="AN577" s="37">
        <f t="shared" si="29"/>
        <v>27889049.81</v>
      </c>
      <c r="AO577" s="37">
        <f t="shared" si="29"/>
        <v>78863358.63</v>
      </c>
      <c r="AP577" s="37">
        <f t="shared" si="29"/>
        <v>12648975.11</v>
      </c>
      <c r="AQ577" s="37">
        <f t="shared" si="29"/>
        <v>119401383.55000001</v>
      </c>
      <c r="AR577" s="37">
        <f t="shared" si="29"/>
        <v>932125</v>
      </c>
      <c r="AS577" s="37">
        <f t="shared" si="29"/>
        <v>2694500</v>
      </c>
      <c r="AT577" s="37">
        <f t="shared" si="29"/>
        <v>44571200</v>
      </c>
      <c r="AU577" s="37">
        <f t="shared" si="29"/>
        <v>0</v>
      </c>
      <c r="AV577" s="37">
        <f t="shared" si="29"/>
        <v>204600</v>
      </c>
      <c r="AW577" s="37">
        <f t="shared" si="30"/>
        <v>0</v>
      </c>
      <c r="AX577" s="37">
        <f t="shared" si="30"/>
        <v>0</v>
      </c>
      <c r="AY577" s="37">
        <f t="shared" si="30"/>
        <v>0</v>
      </c>
      <c r="AZ577" s="37">
        <f t="shared" si="30"/>
        <v>0</v>
      </c>
      <c r="BA577" s="37">
        <f t="shared" si="30"/>
        <v>0</v>
      </c>
      <c r="BB577" s="37">
        <f t="shared" si="30"/>
        <v>0</v>
      </c>
      <c r="BC577" s="37">
        <f t="shared" si="30"/>
        <v>0</v>
      </c>
      <c r="BD577" s="37">
        <f t="shared" si="30"/>
        <v>5059900</v>
      </c>
      <c r="BE577" s="37">
        <f t="shared" si="30"/>
        <v>0</v>
      </c>
      <c r="BF577" s="37">
        <f t="shared" si="30"/>
        <v>0</v>
      </c>
      <c r="BG577" s="37">
        <f t="shared" si="30"/>
        <v>0</v>
      </c>
      <c r="BH577" s="37">
        <f t="shared" si="30"/>
        <v>23903100</v>
      </c>
      <c r="BI577" s="37">
        <f t="shared" si="30"/>
        <v>0</v>
      </c>
      <c r="BJ577" s="37">
        <f t="shared" si="30"/>
        <v>73738800</v>
      </c>
    </row>
    <row r="578" spans="1:62" ht="17.25" customHeight="1">
      <c r="A578" s="35"/>
      <c r="B578" s="35"/>
      <c r="C578" s="36" t="s">
        <v>520</v>
      </c>
      <c r="D578" s="37">
        <f t="shared" si="27"/>
        <v>7750856416</v>
      </c>
      <c r="E578" s="37">
        <f t="shared" si="27"/>
        <v>14642766266</v>
      </c>
      <c r="F578" s="37">
        <f t="shared" si="27"/>
        <v>22393622682</v>
      </c>
      <c r="G578" s="37">
        <f t="shared" si="27"/>
        <v>138948694</v>
      </c>
      <c r="H578" s="37">
        <f t="shared" si="27"/>
        <v>22254673988</v>
      </c>
      <c r="I578" s="37">
        <f t="shared" si="27"/>
        <v>43373384</v>
      </c>
      <c r="J578" s="37">
        <f t="shared" si="27"/>
        <v>22298047372</v>
      </c>
      <c r="K578" s="37"/>
      <c r="L578" s="37"/>
      <c r="M578" s="37">
        <f t="shared" si="27"/>
        <v>0</v>
      </c>
      <c r="N578" s="37">
        <f t="shared" si="27"/>
        <v>0</v>
      </c>
      <c r="O578" s="37">
        <f t="shared" si="27"/>
        <v>39606460181</v>
      </c>
      <c r="P578" s="37">
        <f t="shared" si="27"/>
        <v>61904507553</v>
      </c>
      <c r="Q578" s="37">
        <f t="shared" si="27"/>
        <v>285135661.55999994</v>
      </c>
      <c r="R578" s="37">
        <f t="shared" si="27"/>
        <v>0</v>
      </c>
      <c r="S578" s="37">
        <f t="shared" si="27"/>
        <v>-5482322.56</v>
      </c>
      <c r="T578" s="37">
        <f t="shared" si="28"/>
        <v>279653339</v>
      </c>
      <c r="U578" s="37">
        <f t="shared" si="28"/>
        <v>0</v>
      </c>
      <c r="V578" s="37">
        <f t="shared" si="28"/>
        <v>279653339</v>
      </c>
      <c r="W578" s="37">
        <f t="shared" si="28"/>
        <v>0</v>
      </c>
      <c r="X578" s="37">
        <f t="shared" si="28"/>
        <v>0</v>
      </c>
      <c r="Y578" s="37">
        <f t="shared" si="28"/>
        <v>3095225.38</v>
      </c>
      <c r="Z578" s="37">
        <f t="shared" si="28"/>
        <v>384419739</v>
      </c>
      <c r="AA578" s="37">
        <f t="shared" si="28"/>
        <v>0</v>
      </c>
      <c r="AB578" s="37">
        <f t="shared" si="28"/>
        <v>17351905.25</v>
      </c>
      <c r="AC578" s="37">
        <f t="shared" si="28"/>
        <v>585379460.11</v>
      </c>
      <c r="AD578" s="37">
        <f t="shared" si="28"/>
        <v>602046.14</v>
      </c>
      <c r="AE578" s="37">
        <f t="shared" si="28"/>
        <v>17158904.15</v>
      </c>
      <c r="AF578" s="37">
        <f t="shared" si="28"/>
        <v>1287660619.03</v>
      </c>
      <c r="AG578" s="37">
        <f t="shared" si="29"/>
        <v>765176500</v>
      </c>
      <c r="AH578" s="37">
        <f t="shared" si="29"/>
        <v>383549300</v>
      </c>
      <c r="AI578" s="37">
        <f t="shared" si="29"/>
        <v>2385050280</v>
      </c>
      <c r="AJ578" s="37">
        <f t="shared" si="29"/>
        <v>548530390</v>
      </c>
      <c r="AK578" s="37">
        <f t="shared" si="29"/>
        <v>67642500</v>
      </c>
      <c r="AL578" s="37">
        <f t="shared" si="29"/>
        <v>5004328660</v>
      </c>
      <c r="AM578" s="37">
        <f t="shared" si="29"/>
        <v>9154277630</v>
      </c>
      <c r="AN578" s="37">
        <f t="shared" si="29"/>
        <v>47683794</v>
      </c>
      <c r="AO578" s="37">
        <f t="shared" si="29"/>
        <v>470135402.75</v>
      </c>
      <c r="AP578" s="37">
        <f t="shared" si="29"/>
        <v>11037858.45</v>
      </c>
      <c r="AQ578" s="37">
        <f t="shared" si="29"/>
        <v>528857055.20000005</v>
      </c>
      <c r="AR578" s="37">
        <f t="shared" si="29"/>
        <v>799000</v>
      </c>
      <c r="AS578" s="37">
        <f t="shared" si="29"/>
        <v>1300250</v>
      </c>
      <c r="AT578" s="37">
        <f t="shared" si="29"/>
        <v>10000</v>
      </c>
      <c r="AU578" s="37">
        <f t="shared" si="29"/>
        <v>0</v>
      </c>
      <c r="AV578" s="37">
        <f t="shared" si="29"/>
        <v>0</v>
      </c>
      <c r="AW578" s="37">
        <f t="shared" si="30"/>
        <v>2500000</v>
      </c>
      <c r="AX578" s="37">
        <f t="shared" si="30"/>
        <v>0</v>
      </c>
      <c r="AY578" s="37">
        <f t="shared" si="30"/>
        <v>0</v>
      </c>
      <c r="AZ578" s="37">
        <f t="shared" si="30"/>
        <v>0</v>
      </c>
      <c r="BA578" s="37">
        <f t="shared" si="30"/>
        <v>6350300</v>
      </c>
      <c r="BB578" s="37">
        <f t="shared" si="30"/>
        <v>0</v>
      </c>
      <c r="BC578" s="37">
        <f t="shared" si="30"/>
        <v>21305250</v>
      </c>
      <c r="BD578" s="37">
        <f t="shared" si="30"/>
        <v>16944105</v>
      </c>
      <c r="BE578" s="37">
        <f t="shared" si="30"/>
        <v>42580739</v>
      </c>
      <c r="BF578" s="37">
        <f t="shared" si="30"/>
        <v>0</v>
      </c>
      <c r="BG578" s="37">
        <f t="shared" si="30"/>
        <v>3944000</v>
      </c>
      <c r="BH578" s="37">
        <f t="shared" si="30"/>
        <v>181700</v>
      </c>
      <c r="BI578" s="37">
        <f t="shared" si="30"/>
        <v>45132600</v>
      </c>
      <c r="BJ578" s="37">
        <f t="shared" si="30"/>
        <v>138948694</v>
      </c>
    </row>
    <row r="579" spans="1:62" ht="17.25" customHeight="1">
      <c r="A579" s="35"/>
      <c r="B579" s="35"/>
      <c r="C579" s="36" t="s">
        <v>545</v>
      </c>
      <c r="D579" s="37">
        <f t="shared" si="27"/>
        <v>8063627832</v>
      </c>
      <c r="E579" s="37">
        <f t="shared" si="27"/>
        <v>12496723929</v>
      </c>
      <c r="F579" s="37">
        <f t="shared" si="27"/>
        <v>20560351761</v>
      </c>
      <c r="G579" s="37">
        <f t="shared" si="27"/>
        <v>7942900</v>
      </c>
      <c r="H579" s="37">
        <f t="shared" si="27"/>
        <v>20552408861</v>
      </c>
      <c r="I579" s="37">
        <f t="shared" si="27"/>
        <v>56955451</v>
      </c>
      <c r="J579" s="37">
        <f t="shared" si="27"/>
        <v>20609364312</v>
      </c>
      <c r="K579" s="37"/>
      <c r="L579" s="37"/>
      <c r="M579" s="37">
        <f t="shared" si="27"/>
        <v>0</v>
      </c>
      <c r="N579" s="37">
        <f t="shared" si="27"/>
        <v>0</v>
      </c>
      <c r="O579" s="37">
        <f t="shared" si="27"/>
        <v>2373202597</v>
      </c>
      <c r="P579" s="37">
        <f t="shared" si="27"/>
        <v>22982566909</v>
      </c>
      <c r="Q579" s="37">
        <f t="shared" si="27"/>
        <v>66266158.98</v>
      </c>
      <c r="R579" s="37">
        <f t="shared" si="27"/>
        <v>0</v>
      </c>
      <c r="S579" s="37">
        <f t="shared" si="27"/>
        <v>-140158.97999999998</v>
      </c>
      <c r="T579" s="37">
        <f t="shared" si="28"/>
        <v>66126000</v>
      </c>
      <c r="U579" s="37">
        <f t="shared" si="28"/>
        <v>0</v>
      </c>
      <c r="V579" s="37">
        <f t="shared" si="28"/>
        <v>66126000</v>
      </c>
      <c r="W579" s="37">
        <f t="shared" si="28"/>
        <v>5227459</v>
      </c>
      <c r="X579" s="37">
        <f t="shared" si="28"/>
        <v>0</v>
      </c>
      <c r="Y579" s="37">
        <f t="shared" si="28"/>
        <v>6901000</v>
      </c>
      <c r="Z579" s="37">
        <f t="shared" si="28"/>
        <v>211945129.63</v>
      </c>
      <c r="AA579" s="37">
        <f t="shared" si="28"/>
        <v>121786636.30999999</v>
      </c>
      <c r="AB579" s="37">
        <f t="shared" si="28"/>
        <v>0</v>
      </c>
      <c r="AC579" s="37">
        <f t="shared" si="28"/>
        <v>59910921.21000001</v>
      </c>
      <c r="AD579" s="37">
        <f t="shared" si="28"/>
        <v>4885558.300000001</v>
      </c>
      <c r="AE579" s="37">
        <f t="shared" si="28"/>
        <v>473291.25</v>
      </c>
      <c r="AF579" s="37">
        <f t="shared" si="28"/>
        <v>477255995.7</v>
      </c>
      <c r="AG579" s="37">
        <f t="shared" si="29"/>
        <v>393529146</v>
      </c>
      <c r="AH579" s="37">
        <f t="shared" si="29"/>
        <v>2085500</v>
      </c>
      <c r="AI579" s="37">
        <f t="shared" si="29"/>
        <v>1030418476</v>
      </c>
      <c r="AJ579" s="37">
        <f t="shared" si="29"/>
        <v>237311040</v>
      </c>
      <c r="AK579" s="37">
        <f t="shared" si="29"/>
        <v>13918100</v>
      </c>
      <c r="AL579" s="37">
        <f t="shared" si="29"/>
        <v>198940926</v>
      </c>
      <c r="AM579" s="37">
        <f t="shared" si="29"/>
        <v>1876203188</v>
      </c>
      <c r="AN579" s="37">
        <f t="shared" si="29"/>
        <v>17638602.87</v>
      </c>
      <c r="AO579" s="37">
        <f t="shared" si="29"/>
        <v>35301098.050000004</v>
      </c>
      <c r="AP579" s="37">
        <f t="shared" si="29"/>
        <v>6943779.78</v>
      </c>
      <c r="AQ579" s="37">
        <f t="shared" si="29"/>
        <v>59883480.699999996</v>
      </c>
      <c r="AR579" s="37">
        <f t="shared" si="29"/>
        <v>155250</v>
      </c>
      <c r="AS579" s="37">
        <f t="shared" si="29"/>
        <v>951500</v>
      </c>
      <c r="AT579" s="37">
        <f t="shared" si="29"/>
        <v>0</v>
      </c>
      <c r="AU579" s="37">
        <f t="shared" si="29"/>
        <v>0</v>
      </c>
      <c r="AV579" s="37">
        <f t="shared" si="29"/>
        <v>0</v>
      </c>
      <c r="AW579" s="37">
        <f t="shared" si="30"/>
        <v>0</v>
      </c>
      <c r="AX579" s="37">
        <f t="shared" si="30"/>
        <v>0</v>
      </c>
      <c r="AY579" s="37">
        <f t="shared" si="30"/>
        <v>0</v>
      </c>
      <c r="AZ579" s="37">
        <f t="shared" si="30"/>
        <v>0</v>
      </c>
      <c r="BA579" s="37">
        <f t="shared" si="30"/>
        <v>0</v>
      </c>
      <c r="BB579" s="37">
        <f t="shared" si="30"/>
        <v>0</v>
      </c>
      <c r="BC579" s="37">
        <f t="shared" si="30"/>
        <v>396200</v>
      </c>
      <c r="BD579" s="37">
        <f t="shared" si="30"/>
        <v>0</v>
      </c>
      <c r="BE579" s="37">
        <f t="shared" si="30"/>
        <v>0</v>
      </c>
      <c r="BF579" s="37">
        <f t="shared" si="30"/>
        <v>0</v>
      </c>
      <c r="BG579" s="37">
        <f t="shared" si="30"/>
        <v>0</v>
      </c>
      <c r="BH579" s="37">
        <f t="shared" si="30"/>
        <v>0</v>
      </c>
      <c r="BI579" s="37">
        <f t="shared" si="30"/>
        <v>7546700</v>
      </c>
      <c r="BJ579" s="37">
        <f t="shared" si="30"/>
        <v>7942900</v>
      </c>
    </row>
    <row r="580" spans="1:62" ht="17.25" customHeight="1">
      <c r="A580" s="35"/>
      <c r="B580" s="35"/>
      <c r="C580" s="36" t="s">
        <v>597</v>
      </c>
      <c r="D580" s="37">
        <f t="shared" si="27"/>
        <v>14244774171</v>
      </c>
      <c r="E580" s="37">
        <f t="shared" si="27"/>
        <v>20892998588</v>
      </c>
      <c r="F580" s="37">
        <f t="shared" si="27"/>
        <v>35137772759</v>
      </c>
      <c r="G580" s="37">
        <f t="shared" si="27"/>
        <v>55250600</v>
      </c>
      <c r="H580" s="37">
        <f t="shared" si="27"/>
        <v>35082522159</v>
      </c>
      <c r="I580" s="37">
        <f t="shared" si="27"/>
        <v>92465014</v>
      </c>
      <c r="J580" s="37">
        <f t="shared" si="27"/>
        <v>35174987173</v>
      </c>
      <c r="K580" s="37"/>
      <c r="L580" s="37"/>
      <c r="M580" s="37">
        <f t="shared" si="27"/>
        <v>2099619</v>
      </c>
      <c r="N580" s="37">
        <f t="shared" si="27"/>
        <v>0</v>
      </c>
      <c r="O580" s="37">
        <f t="shared" si="27"/>
        <v>10581892168</v>
      </c>
      <c r="P580" s="37">
        <f t="shared" si="27"/>
        <v>45754779722</v>
      </c>
      <c r="Q580" s="37">
        <f t="shared" si="27"/>
        <v>222242000.45</v>
      </c>
      <c r="R580" s="37">
        <f t="shared" si="27"/>
        <v>0</v>
      </c>
      <c r="S580" s="37">
        <f t="shared" si="27"/>
        <v>-588521.4500000001</v>
      </c>
      <c r="T580" s="37">
        <f t="shared" si="28"/>
        <v>221653479</v>
      </c>
      <c r="U580" s="37">
        <f t="shared" si="28"/>
        <v>0</v>
      </c>
      <c r="V580" s="37">
        <f t="shared" si="28"/>
        <v>221653479</v>
      </c>
      <c r="W580" s="37">
        <f t="shared" si="28"/>
        <v>13241656</v>
      </c>
      <c r="X580" s="37">
        <f t="shared" si="28"/>
        <v>0</v>
      </c>
      <c r="Y580" s="37">
        <f t="shared" si="28"/>
        <v>9122702.290000001</v>
      </c>
      <c r="Z580" s="37">
        <f t="shared" si="28"/>
        <v>263246066.7</v>
      </c>
      <c r="AA580" s="37">
        <f t="shared" si="28"/>
        <v>278071725.2</v>
      </c>
      <c r="AB580" s="37">
        <f t="shared" si="28"/>
        <v>2101492</v>
      </c>
      <c r="AC580" s="37">
        <f t="shared" si="28"/>
        <v>273942143.37</v>
      </c>
      <c r="AD580" s="37">
        <f t="shared" si="28"/>
        <v>6284306.09</v>
      </c>
      <c r="AE580" s="37">
        <f t="shared" si="28"/>
        <v>7023196.92</v>
      </c>
      <c r="AF580" s="37">
        <f t="shared" si="28"/>
        <v>1074686767.57</v>
      </c>
      <c r="AG580" s="37">
        <f t="shared" si="29"/>
        <v>916044952</v>
      </c>
      <c r="AH580" s="37">
        <f t="shared" si="29"/>
        <v>2253569700</v>
      </c>
      <c r="AI580" s="37">
        <f t="shared" si="29"/>
        <v>2963019941</v>
      </c>
      <c r="AJ580" s="37">
        <f t="shared" si="29"/>
        <v>717454757</v>
      </c>
      <c r="AK580" s="37">
        <f t="shared" si="29"/>
        <v>34869100</v>
      </c>
      <c r="AL580" s="37">
        <f t="shared" si="29"/>
        <v>824732410</v>
      </c>
      <c r="AM580" s="37">
        <f t="shared" si="29"/>
        <v>7709690860</v>
      </c>
      <c r="AN580" s="37">
        <f t="shared" si="29"/>
        <v>29859069.25</v>
      </c>
      <c r="AO580" s="37">
        <f t="shared" si="29"/>
        <v>257302717.87000003</v>
      </c>
      <c r="AP580" s="37">
        <f t="shared" si="29"/>
        <v>6730427.38</v>
      </c>
      <c r="AQ580" s="37">
        <f t="shared" si="29"/>
        <v>293892214.5</v>
      </c>
      <c r="AR580" s="37">
        <f t="shared" si="29"/>
        <v>729750</v>
      </c>
      <c r="AS580" s="37">
        <f t="shared" si="29"/>
        <v>2362750</v>
      </c>
      <c r="AT580" s="37">
        <f t="shared" si="29"/>
        <v>0</v>
      </c>
      <c r="AU580" s="37">
        <f t="shared" si="29"/>
        <v>8124500</v>
      </c>
      <c r="AV580" s="37">
        <f t="shared" si="29"/>
        <v>0</v>
      </c>
      <c r="AW580" s="37">
        <f t="shared" si="30"/>
        <v>0</v>
      </c>
      <c r="AX580" s="37">
        <f t="shared" si="30"/>
        <v>0</v>
      </c>
      <c r="AY580" s="37">
        <f t="shared" si="30"/>
        <v>42317600</v>
      </c>
      <c r="AZ580" s="37">
        <f t="shared" si="30"/>
        <v>0</v>
      </c>
      <c r="BA580" s="37">
        <f t="shared" si="30"/>
        <v>0</v>
      </c>
      <c r="BB580" s="37">
        <f t="shared" si="30"/>
        <v>0</v>
      </c>
      <c r="BC580" s="37">
        <f t="shared" si="30"/>
        <v>0</v>
      </c>
      <c r="BD580" s="37">
        <f t="shared" si="30"/>
        <v>4460000</v>
      </c>
      <c r="BE580" s="37">
        <f t="shared" si="30"/>
        <v>0</v>
      </c>
      <c r="BF580" s="37">
        <f t="shared" si="30"/>
        <v>0</v>
      </c>
      <c r="BG580" s="37">
        <f t="shared" si="30"/>
        <v>167300</v>
      </c>
      <c r="BH580" s="37">
        <f t="shared" si="30"/>
        <v>0</v>
      </c>
      <c r="BI580" s="37">
        <f t="shared" si="30"/>
        <v>181200</v>
      </c>
      <c r="BJ580" s="37">
        <f t="shared" si="30"/>
        <v>55250600</v>
      </c>
    </row>
    <row r="581" spans="1:62" ht="17.25" customHeight="1">
      <c r="A581" s="35"/>
      <c r="B581" s="35"/>
      <c r="C581" s="36" t="s">
        <v>621</v>
      </c>
      <c r="D581" s="37">
        <f t="shared" si="27"/>
        <v>16979102184</v>
      </c>
      <c r="E581" s="37">
        <f t="shared" si="27"/>
        <v>30595006967</v>
      </c>
      <c r="F581" s="37">
        <f t="shared" si="27"/>
        <v>47574109151</v>
      </c>
      <c r="G581" s="37">
        <f t="shared" si="27"/>
        <v>79248600</v>
      </c>
      <c r="H581" s="37">
        <f t="shared" si="27"/>
        <v>47494860551</v>
      </c>
      <c r="I581" s="37">
        <f t="shared" si="27"/>
        <v>123943422</v>
      </c>
      <c r="J581" s="37">
        <f t="shared" si="27"/>
        <v>47618803973</v>
      </c>
      <c r="K581" s="37"/>
      <c r="L581" s="37"/>
      <c r="M581" s="37">
        <f t="shared" si="27"/>
        <v>0</v>
      </c>
      <c r="N581" s="37">
        <f t="shared" si="27"/>
        <v>0</v>
      </c>
      <c r="O581" s="37">
        <f t="shared" si="27"/>
        <v>57784424004</v>
      </c>
      <c r="P581" s="37">
        <f t="shared" si="27"/>
        <v>105403227977</v>
      </c>
      <c r="Q581" s="37">
        <f t="shared" si="27"/>
        <v>322922533.78</v>
      </c>
      <c r="R581" s="37">
        <f t="shared" si="27"/>
        <v>0</v>
      </c>
      <c r="S581" s="37">
        <f t="shared" si="27"/>
        <v>-2829533.7800000003</v>
      </c>
      <c r="T581" s="37">
        <f t="shared" si="28"/>
        <v>320093000</v>
      </c>
      <c r="U581" s="37">
        <f t="shared" si="28"/>
        <v>0</v>
      </c>
      <c r="V581" s="37">
        <f t="shared" si="28"/>
        <v>320093000</v>
      </c>
      <c r="W581" s="37">
        <f t="shared" si="28"/>
        <v>0</v>
      </c>
      <c r="X581" s="37">
        <f t="shared" si="28"/>
        <v>0</v>
      </c>
      <c r="Y581" s="37">
        <f t="shared" si="28"/>
        <v>31362220.000000004</v>
      </c>
      <c r="Z581" s="37">
        <f t="shared" si="28"/>
        <v>1225179913.42</v>
      </c>
      <c r="AA581" s="37">
        <f t="shared" si="28"/>
        <v>63207887.7</v>
      </c>
      <c r="AB581" s="37">
        <f t="shared" si="28"/>
        <v>1928418.49</v>
      </c>
      <c r="AC581" s="37">
        <f t="shared" si="28"/>
        <v>545338336.27</v>
      </c>
      <c r="AD581" s="37">
        <f t="shared" si="28"/>
        <v>5704788.76</v>
      </c>
      <c r="AE581" s="37">
        <f t="shared" si="28"/>
        <v>34547122.36</v>
      </c>
      <c r="AF581" s="37">
        <f t="shared" si="28"/>
        <v>2227361687</v>
      </c>
      <c r="AG581" s="37">
        <f t="shared" si="29"/>
        <v>1460844822</v>
      </c>
      <c r="AH581" s="37">
        <f t="shared" si="29"/>
        <v>1428238400</v>
      </c>
      <c r="AI581" s="37">
        <f t="shared" si="29"/>
        <v>1857292136</v>
      </c>
      <c r="AJ581" s="37">
        <f t="shared" si="29"/>
        <v>1020656691</v>
      </c>
      <c r="AK581" s="37">
        <f t="shared" si="29"/>
        <v>136048200</v>
      </c>
      <c r="AL581" s="37">
        <f t="shared" si="29"/>
        <v>1636402208</v>
      </c>
      <c r="AM581" s="37">
        <f t="shared" si="29"/>
        <v>7539482457</v>
      </c>
      <c r="AN581" s="37">
        <f t="shared" si="29"/>
        <v>56881206.29</v>
      </c>
      <c r="AO581" s="37">
        <f t="shared" si="29"/>
        <v>304075366.20000005</v>
      </c>
      <c r="AP581" s="37">
        <f t="shared" si="29"/>
        <v>12813280.02</v>
      </c>
      <c r="AQ581" s="37">
        <f t="shared" si="29"/>
        <v>373769852.51000005</v>
      </c>
      <c r="AR581" s="37">
        <f t="shared" si="29"/>
        <v>1548250</v>
      </c>
      <c r="AS581" s="37">
        <f t="shared" si="29"/>
        <v>5336875</v>
      </c>
      <c r="AT581" s="37">
        <f t="shared" si="29"/>
        <v>9785100</v>
      </c>
      <c r="AU581" s="37">
        <f t="shared" si="29"/>
        <v>39917500</v>
      </c>
      <c r="AV581" s="37">
        <f t="shared" si="29"/>
        <v>0</v>
      </c>
      <c r="AW581" s="37">
        <f t="shared" si="30"/>
        <v>0</v>
      </c>
      <c r="AX581" s="37">
        <f t="shared" si="30"/>
        <v>0</v>
      </c>
      <c r="AY581" s="37">
        <f t="shared" si="30"/>
        <v>0</v>
      </c>
      <c r="AZ581" s="37">
        <f t="shared" si="30"/>
        <v>0</v>
      </c>
      <c r="BA581" s="37">
        <f t="shared" si="30"/>
        <v>0</v>
      </c>
      <c r="BB581" s="37">
        <f t="shared" si="30"/>
        <v>0</v>
      </c>
      <c r="BC581" s="37">
        <f t="shared" si="30"/>
        <v>5381200</v>
      </c>
      <c r="BD581" s="37">
        <f t="shared" si="30"/>
        <v>19219300</v>
      </c>
      <c r="BE581" s="37">
        <f t="shared" si="30"/>
        <v>0</v>
      </c>
      <c r="BF581" s="37">
        <f t="shared" si="30"/>
        <v>0</v>
      </c>
      <c r="BG581" s="37">
        <f t="shared" si="30"/>
        <v>0</v>
      </c>
      <c r="BH581" s="37">
        <f t="shared" si="30"/>
        <v>0</v>
      </c>
      <c r="BI581" s="37">
        <f t="shared" si="30"/>
        <v>4945500</v>
      </c>
      <c r="BJ581" s="37">
        <f t="shared" si="30"/>
        <v>79248600</v>
      </c>
    </row>
    <row r="582" spans="1:62" ht="17.25" customHeight="1">
      <c r="A582" s="35"/>
      <c r="B582" s="35"/>
      <c r="C582" s="36" t="s">
        <v>671</v>
      </c>
      <c r="D582" s="37">
        <f t="shared" si="27"/>
        <v>54124838445</v>
      </c>
      <c r="E582" s="37">
        <f t="shared" si="27"/>
        <v>51916704426</v>
      </c>
      <c r="F582" s="37">
        <f t="shared" si="27"/>
        <v>106041542871</v>
      </c>
      <c r="G582" s="37">
        <f t="shared" si="27"/>
        <v>47072800</v>
      </c>
      <c r="H582" s="37">
        <f t="shared" si="27"/>
        <v>105994470071</v>
      </c>
      <c r="I582" s="37">
        <f t="shared" si="27"/>
        <v>201340996</v>
      </c>
      <c r="J582" s="37">
        <f t="shared" si="27"/>
        <v>106195811067</v>
      </c>
      <c r="K582" s="37"/>
      <c r="L582" s="37"/>
      <c r="M582" s="37">
        <f t="shared" si="27"/>
        <v>0</v>
      </c>
      <c r="N582" s="37">
        <f t="shared" si="27"/>
        <v>0</v>
      </c>
      <c r="O582" s="37">
        <f t="shared" si="27"/>
        <v>14932667987</v>
      </c>
      <c r="P582" s="37">
        <f t="shared" si="27"/>
        <v>121128479054</v>
      </c>
      <c r="Q582" s="37">
        <f t="shared" si="27"/>
        <v>304821225.2100001</v>
      </c>
      <c r="R582" s="37">
        <f t="shared" si="27"/>
        <v>0</v>
      </c>
      <c r="S582" s="37">
        <f t="shared" si="27"/>
        <v>-2346225.2100000004</v>
      </c>
      <c r="T582" s="37">
        <f t="shared" si="28"/>
        <v>302475000</v>
      </c>
      <c r="U582" s="37">
        <f t="shared" si="28"/>
        <v>0</v>
      </c>
      <c r="V582" s="37">
        <f t="shared" si="28"/>
        <v>302475000</v>
      </c>
      <c r="W582" s="37">
        <f t="shared" si="28"/>
        <v>12100000</v>
      </c>
      <c r="X582" s="37">
        <f t="shared" si="28"/>
        <v>1849999.9999999995</v>
      </c>
      <c r="Y582" s="37">
        <f t="shared" si="28"/>
        <v>18169271.860000003</v>
      </c>
      <c r="Z582" s="37">
        <f t="shared" si="28"/>
        <v>871893111.54</v>
      </c>
      <c r="AA582" s="37">
        <f t="shared" si="28"/>
        <v>324466664.71</v>
      </c>
      <c r="AB582" s="37">
        <f t="shared" si="28"/>
        <v>0</v>
      </c>
      <c r="AC582" s="37">
        <f t="shared" si="28"/>
        <v>473499470.41</v>
      </c>
      <c r="AD582" s="37">
        <f t="shared" si="28"/>
        <v>12004916.72</v>
      </c>
      <c r="AE582" s="37">
        <f t="shared" si="28"/>
        <v>11925998.739999998</v>
      </c>
      <c r="AF582" s="37">
        <f t="shared" si="28"/>
        <v>2028384433.9800003</v>
      </c>
      <c r="AG582" s="37">
        <f t="shared" si="29"/>
        <v>1916253500</v>
      </c>
      <c r="AH582" s="37">
        <f t="shared" si="29"/>
        <v>380929600</v>
      </c>
      <c r="AI582" s="37">
        <f t="shared" si="29"/>
        <v>4955639337</v>
      </c>
      <c r="AJ582" s="37">
        <f t="shared" si="29"/>
        <v>1161221800</v>
      </c>
      <c r="AK582" s="37">
        <f t="shared" si="29"/>
        <v>162881500</v>
      </c>
      <c r="AL582" s="37">
        <f t="shared" si="29"/>
        <v>2330978400</v>
      </c>
      <c r="AM582" s="37">
        <f t="shared" si="29"/>
        <v>10907904137</v>
      </c>
      <c r="AN582" s="37">
        <f t="shared" si="29"/>
        <v>74286370.3</v>
      </c>
      <c r="AO582" s="37">
        <f t="shared" si="29"/>
        <v>199796402.00000003</v>
      </c>
      <c r="AP582" s="37">
        <f t="shared" si="29"/>
        <v>24693154.27</v>
      </c>
      <c r="AQ582" s="37">
        <f t="shared" si="29"/>
        <v>298775926.56999993</v>
      </c>
      <c r="AR582" s="37">
        <f t="shared" si="29"/>
        <v>944375</v>
      </c>
      <c r="AS582" s="37">
        <f t="shared" si="29"/>
        <v>4637500</v>
      </c>
      <c r="AT582" s="37">
        <f t="shared" si="29"/>
        <v>0</v>
      </c>
      <c r="AU582" s="37">
        <f t="shared" si="29"/>
        <v>1820200</v>
      </c>
      <c r="AV582" s="37">
        <f t="shared" si="29"/>
        <v>0</v>
      </c>
      <c r="AW582" s="37">
        <f t="shared" si="30"/>
        <v>2102400</v>
      </c>
      <c r="AX582" s="37">
        <f t="shared" si="30"/>
        <v>0</v>
      </c>
      <c r="AY582" s="37">
        <f t="shared" si="30"/>
        <v>0</v>
      </c>
      <c r="AZ582" s="37">
        <f t="shared" si="30"/>
        <v>0</v>
      </c>
      <c r="BA582" s="37">
        <f t="shared" si="30"/>
        <v>0</v>
      </c>
      <c r="BB582" s="37">
        <f t="shared" si="30"/>
        <v>0</v>
      </c>
      <c r="BC582" s="37">
        <f t="shared" si="30"/>
        <v>1973300</v>
      </c>
      <c r="BD582" s="37">
        <f t="shared" si="30"/>
        <v>8021500</v>
      </c>
      <c r="BE582" s="37">
        <f t="shared" si="30"/>
        <v>0</v>
      </c>
      <c r="BF582" s="37">
        <f t="shared" si="30"/>
        <v>7949100</v>
      </c>
      <c r="BG582" s="37">
        <f t="shared" si="30"/>
        <v>0</v>
      </c>
      <c r="BH582" s="37">
        <f t="shared" si="30"/>
        <v>0</v>
      </c>
      <c r="BI582" s="37">
        <f t="shared" si="30"/>
        <v>25206300</v>
      </c>
      <c r="BJ582" s="37">
        <f t="shared" si="30"/>
        <v>47072800</v>
      </c>
    </row>
    <row r="583" spans="1:62" ht="17.25" customHeight="1">
      <c r="A583" s="35"/>
      <c r="B583" s="35"/>
      <c r="C583" s="36" t="s">
        <v>778</v>
      </c>
      <c r="D583" s="37">
        <f t="shared" si="27"/>
        <v>35570922818</v>
      </c>
      <c r="E583" s="37">
        <f t="shared" si="27"/>
        <v>39963009942</v>
      </c>
      <c r="F583" s="37">
        <f t="shared" si="27"/>
        <v>75533932760</v>
      </c>
      <c r="G583" s="37">
        <f t="shared" si="27"/>
        <v>6747500</v>
      </c>
      <c r="H583" s="37">
        <f t="shared" si="27"/>
        <v>75527185260</v>
      </c>
      <c r="I583" s="37">
        <f t="shared" si="27"/>
        <v>128034958</v>
      </c>
      <c r="J583" s="37">
        <f t="shared" si="27"/>
        <v>75655220218</v>
      </c>
      <c r="K583" s="37"/>
      <c r="L583" s="37"/>
      <c r="M583" s="37">
        <f t="shared" si="27"/>
        <v>0</v>
      </c>
      <c r="N583" s="37">
        <f t="shared" si="27"/>
        <v>0</v>
      </c>
      <c r="O583" s="37">
        <f t="shared" si="27"/>
        <v>22397772534</v>
      </c>
      <c r="P583" s="37">
        <f t="shared" si="27"/>
        <v>98052992752</v>
      </c>
      <c r="Q583" s="37">
        <f t="shared" si="27"/>
        <v>215082017.17999998</v>
      </c>
      <c r="R583" s="37">
        <f t="shared" si="27"/>
        <v>0</v>
      </c>
      <c r="S583" s="37">
        <f t="shared" si="27"/>
        <v>-1114619.8399999999</v>
      </c>
      <c r="T583" s="37">
        <f t="shared" si="28"/>
        <v>213967397.34000006</v>
      </c>
      <c r="U583" s="37">
        <f t="shared" si="28"/>
        <v>0</v>
      </c>
      <c r="V583" s="37">
        <f t="shared" si="28"/>
        <v>213967397.34000006</v>
      </c>
      <c r="W583" s="37">
        <f t="shared" si="28"/>
        <v>0</v>
      </c>
      <c r="X583" s="37">
        <f t="shared" si="28"/>
        <v>0</v>
      </c>
      <c r="Y583" s="37">
        <f t="shared" si="28"/>
        <v>17159273.73</v>
      </c>
      <c r="Z583" s="37">
        <f t="shared" si="28"/>
        <v>865795093.55</v>
      </c>
      <c r="AA583" s="37">
        <f t="shared" si="28"/>
        <v>265456225.56000003</v>
      </c>
      <c r="AB583" s="37">
        <f t="shared" si="28"/>
        <v>0</v>
      </c>
      <c r="AC583" s="37">
        <f t="shared" si="28"/>
        <v>413457044.54</v>
      </c>
      <c r="AD583" s="37">
        <f t="shared" si="28"/>
        <v>10292313.649999999</v>
      </c>
      <c r="AE583" s="37">
        <f t="shared" si="28"/>
        <v>27599275.359999996</v>
      </c>
      <c r="AF583" s="37">
        <f t="shared" si="28"/>
        <v>1813726623.7300003</v>
      </c>
      <c r="AG583" s="37">
        <f t="shared" si="29"/>
        <v>1265948800</v>
      </c>
      <c r="AH583" s="37">
        <f t="shared" si="29"/>
        <v>400899400</v>
      </c>
      <c r="AI583" s="37">
        <f t="shared" si="29"/>
        <v>3846695700</v>
      </c>
      <c r="AJ583" s="37">
        <f t="shared" si="29"/>
        <v>1021623600</v>
      </c>
      <c r="AK583" s="37">
        <f t="shared" si="29"/>
        <v>68527800</v>
      </c>
      <c r="AL583" s="37">
        <f t="shared" si="29"/>
        <v>790183900</v>
      </c>
      <c r="AM583" s="37">
        <f t="shared" si="29"/>
        <v>7393879200</v>
      </c>
      <c r="AN583" s="37">
        <f t="shared" si="29"/>
        <v>146705812.17999998</v>
      </c>
      <c r="AO583" s="37">
        <f t="shared" si="29"/>
        <v>18492028.95</v>
      </c>
      <c r="AP583" s="37">
        <f t="shared" si="29"/>
        <v>223957056.68</v>
      </c>
      <c r="AQ583" s="37">
        <f t="shared" si="29"/>
        <v>389154897.81</v>
      </c>
      <c r="AR583" s="37">
        <f t="shared" si="29"/>
        <v>640750</v>
      </c>
      <c r="AS583" s="37">
        <f t="shared" si="29"/>
        <v>3449250</v>
      </c>
      <c r="AT583" s="37">
        <f t="shared" si="29"/>
        <v>198400</v>
      </c>
      <c r="AU583" s="37">
        <f t="shared" si="29"/>
        <v>6061200</v>
      </c>
      <c r="AV583" s="37">
        <f t="shared" si="29"/>
        <v>0</v>
      </c>
      <c r="AW583" s="37">
        <f t="shared" si="30"/>
        <v>151300</v>
      </c>
      <c r="AX583" s="37">
        <f t="shared" si="30"/>
        <v>0</v>
      </c>
      <c r="AY583" s="37">
        <f t="shared" si="30"/>
        <v>0</v>
      </c>
      <c r="AZ583" s="37">
        <f t="shared" si="30"/>
        <v>0</v>
      </c>
      <c r="BA583" s="37">
        <f t="shared" si="30"/>
        <v>0</v>
      </c>
      <c r="BB583" s="37">
        <f t="shared" si="30"/>
        <v>0</v>
      </c>
      <c r="BC583" s="37">
        <f t="shared" si="30"/>
        <v>0</v>
      </c>
      <c r="BD583" s="37">
        <f t="shared" si="30"/>
        <v>180600</v>
      </c>
      <c r="BE583" s="37">
        <f t="shared" si="30"/>
        <v>0</v>
      </c>
      <c r="BF583" s="37">
        <f t="shared" si="30"/>
        <v>0</v>
      </c>
      <c r="BG583" s="37">
        <f t="shared" si="30"/>
        <v>0</v>
      </c>
      <c r="BH583" s="37">
        <f t="shared" si="30"/>
        <v>156000</v>
      </c>
      <c r="BI583" s="37">
        <f t="shared" si="30"/>
        <v>0</v>
      </c>
      <c r="BJ583" s="37">
        <f t="shared" si="30"/>
        <v>6747500</v>
      </c>
    </row>
    <row r="584" spans="1:62" ht="17.25" customHeight="1">
      <c r="A584" s="35"/>
      <c r="B584" s="35"/>
      <c r="C584" s="36" t="s">
        <v>856</v>
      </c>
      <c r="D584" s="37">
        <f t="shared" si="27"/>
        <v>53569348684</v>
      </c>
      <c r="E584" s="37">
        <f t="shared" si="27"/>
        <v>42660211609</v>
      </c>
      <c r="F584" s="37">
        <f t="shared" si="27"/>
        <v>96229560293</v>
      </c>
      <c r="G584" s="37">
        <f t="shared" si="27"/>
        <v>1104700</v>
      </c>
      <c r="H584" s="37">
        <f t="shared" si="27"/>
        <v>96228455593</v>
      </c>
      <c r="I584" s="37">
        <f t="shared" si="27"/>
        <v>131572772</v>
      </c>
      <c r="J584" s="37">
        <f t="shared" si="27"/>
        <v>96360028365</v>
      </c>
      <c r="K584" s="37"/>
      <c r="L584" s="37"/>
      <c r="M584" s="37">
        <f t="shared" si="27"/>
        <v>0</v>
      </c>
      <c r="N584" s="37">
        <f t="shared" si="27"/>
        <v>0</v>
      </c>
      <c r="O584" s="37">
        <f t="shared" si="27"/>
        <v>7804242885</v>
      </c>
      <c r="P584" s="37">
        <f t="shared" si="27"/>
        <v>104164271250</v>
      </c>
      <c r="Q584" s="37">
        <f t="shared" si="27"/>
        <v>295151729.51000005</v>
      </c>
      <c r="R584" s="37">
        <f t="shared" si="27"/>
        <v>0</v>
      </c>
      <c r="S584" s="37">
        <f t="shared" si="27"/>
        <v>-1872979.5100000002</v>
      </c>
      <c r="T584" s="37">
        <f t="shared" si="28"/>
        <v>293278749.99999994</v>
      </c>
      <c r="U584" s="37">
        <f t="shared" si="28"/>
        <v>0</v>
      </c>
      <c r="V584" s="37">
        <f t="shared" si="28"/>
        <v>293278749.99999994</v>
      </c>
      <c r="W584" s="37">
        <f t="shared" si="28"/>
        <v>33325872.000000007</v>
      </c>
      <c r="X584" s="37">
        <f t="shared" si="28"/>
        <v>10728000</v>
      </c>
      <c r="Y584" s="37">
        <f t="shared" si="28"/>
        <v>12520169.000000002</v>
      </c>
      <c r="Z584" s="37">
        <f t="shared" si="28"/>
        <v>505507090.83</v>
      </c>
      <c r="AA584" s="37">
        <f t="shared" si="28"/>
        <v>222933407.57000002</v>
      </c>
      <c r="AB584" s="37">
        <f t="shared" si="28"/>
        <v>5422226</v>
      </c>
      <c r="AC584" s="37">
        <f t="shared" si="28"/>
        <v>417208753.98999995</v>
      </c>
      <c r="AD584" s="37">
        <f t="shared" si="28"/>
        <v>7641082.570000001</v>
      </c>
      <c r="AE584" s="37">
        <f t="shared" si="28"/>
        <v>680389</v>
      </c>
      <c r="AF584" s="37">
        <f t="shared" si="28"/>
        <v>1509245740.9599998</v>
      </c>
      <c r="AG584" s="37">
        <f t="shared" si="29"/>
        <v>1410900000</v>
      </c>
      <c r="AH584" s="37">
        <f t="shared" si="29"/>
        <v>327037700</v>
      </c>
      <c r="AI584" s="37">
        <f t="shared" si="29"/>
        <v>5166334800</v>
      </c>
      <c r="AJ584" s="37">
        <f t="shared" si="29"/>
        <v>839493259</v>
      </c>
      <c r="AK584" s="37">
        <f t="shared" si="29"/>
        <v>39683200</v>
      </c>
      <c r="AL584" s="37">
        <f t="shared" si="29"/>
        <v>913837434</v>
      </c>
      <c r="AM584" s="37">
        <f t="shared" si="29"/>
        <v>8697286393</v>
      </c>
      <c r="AN584" s="37">
        <f t="shared" si="29"/>
        <v>50519398</v>
      </c>
      <c r="AO584" s="37">
        <f t="shared" si="29"/>
        <v>130716472.01</v>
      </c>
      <c r="AP584" s="37">
        <f t="shared" si="29"/>
        <v>28398760.34</v>
      </c>
      <c r="AQ584" s="37">
        <f t="shared" si="29"/>
        <v>209634630.35</v>
      </c>
      <c r="AR584" s="37">
        <f t="shared" si="29"/>
        <v>2853500</v>
      </c>
      <c r="AS584" s="37">
        <f t="shared" si="29"/>
        <v>8560000</v>
      </c>
      <c r="AT584" s="37">
        <f t="shared" si="29"/>
        <v>48600</v>
      </c>
      <c r="AU584" s="37">
        <f t="shared" si="29"/>
        <v>425200</v>
      </c>
      <c r="AV584" s="37">
        <f t="shared" si="29"/>
        <v>0</v>
      </c>
      <c r="AW584" s="37">
        <f t="shared" si="30"/>
        <v>0</v>
      </c>
      <c r="AX584" s="37">
        <f t="shared" si="30"/>
        <v>14500</v>
      </c>
      <c r="AY584" s="37">
        <f t="shared" si="30"/>
        <v>0</v>
      </c>
      <c r="AZ584" s="37">
        <f t="shared" si="30"/>
        <v>0</v>
      </c>
      <c r="BA584" s="37">
        <f t="shared" si="30"/>
        <v>0</v>
      </c>
      <c r="BB584" s="37">
        <f t="shared" si="30"/>
        <v>0</v>
      </c>
      <c r="BC584" s="37">
        <f t="shared" si="30"/>
        <v>0</v>
      </c>
      <c r="BD584" s="37">
        <f t="shared" si="30"/>
        <v>616400</v>
      </c>
      <c r="BE584" s="37">
        <f t="shared" si="30"/>
        <v>0</v>
      </c>
      <c r="BF584" s="37">
        <f t="shared" si="30"/>
        <v>0</v>
      </c>
      <c r="BG584" s="37">
        <f t="shared" si="30"/>
        <v>0</v>
      </c>
      <c r="BH584" s="37">
        <f t="shared" si="30"/>
        <v>0</v>
      </c>
      <c r="BI584" s="37">
        <f t="shared" si="30"/>
        <v>0</v>
      </c>
      <c r="BJ584" s="37">
        <f t="shared" si="30"/>
        <v>1104700</v>
      </c>
    </row>
    <row r="585" spans="1:62" ht="17.25" customHeight="1">
      <c r="A585" s="35"/>
      <c r="B585" s="35"/>
      <c r="C585" s="36" t="s">
        <v>922</v>
      </c>
      <c r="D585" s="37">
        <f t="shared" si="27"/>
        <v>15474168629</v>
      </c>
      <c r="E585" s="37">
        <f t="shared" si="27"/>
        <v>18601658711</v>
      </c>
      <c r="F585" s="37">
        <f t="shared" si="27"/>
        <v>34075827340</v>
      </c>
      <c r="G585" s="37">
        <f t="shared" si="27"/>
        <v>3337300</v>
      </c>
      <c r="H585" s="37">
        <f t="shared" si="27"/>
        <v>34072490040</v>
      </c>
      <c r="I585" s="37">
        <f t="shared" si="27"/>
        <v>43449319</v>
      </c>
      <c r="J585" s="37">
        <f t="shared" si="27"/>
        <v>34115939359</v>
      </c>
      <c r="K585" s="37"/>
      <c r="L585" s="37"/>
      <c r="M585" s="37">
        <f t="shared" si="27"/>
        <v>0</v>
      </c>
      <c r="N585" s="37">
        <f t="shared" si="27"/>
        <v>0</v>
      </c>
      <c r="O585" s="37">
        <f t="shared" si="27"/>
        <v>19226117328</v>
      </c>
      <c r="P585" s="37">
        <f t="shared" si="27"/>
        <v>53342056687</v>
      </c>
      <c r="Q585" s="37">
        <f t="shared" si="27"/>
        <v>302416100.08</v>
      </c>
      <c r="R585" s="37">
        <f t="shared" si="27"/>
        <v>0</v>
      </c>
      <c r="S585" s="37">
        <f t="shared" si="27"/>
        <v>-3424600.08</v>
      </c>
      <c r="T585" s="37">
        <f t="shared" si="28"/>
        <v>298991500.0000001</v>
      </c>
      <c r="U585" s="37">
        <f t="shared" si="28"/>
        <v>0</v>
      </c>
      <c r="V585" s="37">
        <f t="shared" si="28"/>
        <v>298991500.0000001</v>
      </c>
      <c r="W585" s="37">
        <f t="shared" si="28"/>
        <v>0</v>
      </c>
      <c r="X585" s="37">
        <f t="shared" si="28"/>
        <v>0</v>
      </c>
      <c r="Y585" s="37">
        <f t="shared" si="28"/>
        <v>5334205.66</v>
      </c>
      <c r="Z585" s="37">
        <f t="shared" si="28"/>
        <v>511726688</v>
      </c>
      <c r="AA585" s="37">
        <f t="shared" si="28"/>
        <v>47100289</v>
      </c>
      <c r="AB585" s="37">
        <f t="shared" si="28"/>
        <v>0</v>
      </c>
      <c r="AC585" s="37">
        <f t="shared" si="28"/>
        <v>438369172.20000005</v>
      </c>
      <c r="AD585" s="37">
        <f t="shared" si="28"/>
        <v>1767943.49</v>
      </c>
      <c r="AE585" s="37">
        <f t="shared" si="28"/>
        <v>15632217.41</v>
      </c>
      <c r="AF585" s="37">
        <f>SUMIF($C$3:$C$568,$C585,AF$3:AF$568)</f>
        <v>1318922015.76</v>
      </c>
      <c r="AG585" s="37">
        <f t="shared" si="29"/>
        <v>1025505000</v>
      </c>
      <c r="AH585" s="37">
        <f t="shared" si="29"/>
        <v>256172600</v>
      </c>
      <c r="AI585" s="37">
        <f t="shared" si="29"/>
        <v>2535589680</v>
      </c>
      <c r="AJ585" s="37">
        <f t="shared" si="29"/>
        <v>833804600</v>
      </c>
      <c r="AK585" s="37">
        <f t="shared" si="29"/>
        <v>130896500</v>
      </c>
      <c r="AL585" s="37">
        <f t="shared" si="29"/>
        <v>905209403</v>
      </c>
      <c r="AM585" s="37">
        <f t="shared" si="29"/>
        <v>5687177783</v>
      </c>
      <c r="AN585" s="37">
        <f t="shared" si="29"/>
        <v>30235416.29</v>
      </c>
      <c r="AO585" s="37">
        <f t="shared" si="29"/>
        <v>237107047.00999996</v>
      </c>
      <c r="AP585" s="37">
        <f t="shared" si="29"/>
        <v>12406942.6</v>
      </c>
      <c r="AQ585" s="37">
        <f t="shared" si="29"/>
        <v>279749405.9</v>
      </c>
      <c r="AR585" s="37">
        <f t="shared" si="29"/>
        <v>847205</v>
      </c>
      <c r="AS585" s="37">
        <f t="shared" si="29"/>
        <v>2496250</v>
      </c>
      <c r="AT585" s="37">
        <f t="shared" si="29"/>
        <v>0</v>
      </c>
      <c r="AU585" s="37">
        <f t="shared" si="29"/>
        <v>499600</v>
      </c>
      <c r="AV585" s="37">
        <f>SUMIF($C$3:$C$568,$C585,AV$3:AV$568)</f>
        <v>0</v>
      </c>
      <c r="AW585" s="37">
        <f t="shared" si="30"/>
        <v>0</v>
      </c>
      <c r="AX585" s="37">
        <f t="shared" si="30"/>
        <v>0</v>
      </c>
      <c r="AY585" s="37">
        <f t="shared" si="30"/>
        <v>0</v>
      </c>
      <c r="AZ585" s="37">
        <f t="shared" si="30"/>
        <v>0</v>
      </c>
      <c r="BA585" s="37">
        <f t="shared" si="30"/>
        <v>0</v>
      </c>
      <c r="BB585" s="37">
        <f t="shared" si="30"/>
        <v>0</v>
      </c>
      <c r="BC585" s="37">
        <f t="shared" si="30"/>
        <v>2837700</v>
      </c>
      <c r="BD585" s="37">
        <f t="shared" si="30"/>
        <v>0</v>
      </c>
      <c r="BE585" s="37">
        <f t="shared" si="30"/>
        <v>0</v>
      </c>
      <c r="BF585" s="37">
        <f t="shared" si="30"/>
        <v>0</v>
      </c>
      <c r="BG585" s="37">
        <f t="shared" si="30"/>
        <v>0</v>
      </c>
      <c r="BH585" s="37">
        <f t="shared" si="30"/>
        <v>0</v>
      </c>
      <c r="BI585" s="37">
        <f t="shared" si="30"/>
        <v>0</v>
      </c>
      <c r="BJ585" s="37">
        <f t="shared" si="30"/>
        <v>3337300</v>
      </c>
    </row>
    <row r="586" spans="1:62" ht="17.25" customHeight="1">
      <c r="A586" s="35"/>
      <c r="B586" s="35"/>
      <c r="C586" s="36" t="s">
        <v>955</v>
      </c>
      <c r="D586" s="37">
        <f t="shared" si="27"/>
        <v>1609579100</v>
      </c>
      <c r="E586" s="37">
        <f t="shared" si="27"/>
        <v>3743251939</v>
      </c>
      <c r="F586" s="37">
        <f t="shared" si="27"/>
        <v>5352831039</v>
      </c>
      <c r="G586" s="37">
        <f t="shared" si="27"/>
        <v>3864000</v>
      </c>
      <c r="H586" s="37">
        <f t="shared" si="27"/>
        <v>5348967039</v>
      </c>
      <c r="I586" s="37">
        <f t="shared" si="27"/>
        <v>17650909</v>
      </c>
      <c r="J586" s="37">
        <f t="shared" si="27"/>
        <v>5366617948</v>
      </c>
      <c r="K586" s="37"/>
      <c r="L586" s="37"/>
      <c r="M586" s="37">
        <f t="shared" si="27"/>
        <v>0</v>
      </c>
      <c r="N586" s="37">
        <f t="shared" si="27"/>
        <v>0</v>
      </c>
      <c r="O586" s="37">
        <f t="shared" si="27"/>
        <v>365234720</v>
      </c>
      <c r="P586" s="37">
        <f t="shared" si="27"/>
        <v>5731852668</v>
      </c>
      <c r="Q586" s="37">
        <f t="shared" si="27"/>
        <v>50143794.34</v>
      </c>
      <c r="R586" s="37">
        <f t="shared" si="27"/>
        <v>0</v>
      </c>
      <c r="S586" s="37">
        <f t="shared" si="27"/>
        <v>-135998.78</v>
      </c>
      <c r="T586" s="37">
        <f aca="true" t="shared" si="31" ref="T586:AF590">SUMIF($C$3:$C$568,$C586,T$3:T$568)</f>
        <v>50007795.55999999</v>
      </c>
      <c r="U586" s="37">
        <f t="shared" si="31"/>
        <v>0</v>
      </c>
      <c r="V586" s="37">
        <f t="shared" si="31"/>
        <v>50007795.55999999</v>
      </c>
      <c r="W586" s="37">
        <f t="shared" si="31"/>
        <v>0</v>
      </c>
      <c r="X586" s="37">
        <f t="shared" si="31"/>
        <v>0</v>
      </c>
      <c r="Y586" s="37">
        <f t="shared" si="31"/>
        <v>1144343</v>
      </c>
      <c r="Z586" s="37">
        <f t="shared" si="31"/>
        <v>46836746</v>
      </c>
      <c r="AA586" s="37">
        <f t="shared" si="31"/>
        <v>19219613.48</v>
      </c>
      <c r="AB586" s="37">
        <f t="shared" si="31"/>
        <v>0</v>
      </c>
      <c r="AC586" s="37">
        <f t="shared" si="31"/>
        <v>22001084.31</v>
      </c>
      <c r="AD586" s="37">
        <f t="shared" si="31"/>
        <v>551454.26</v>
      </c>
      <c r="AE586" s="37">
        <f t="shared" si="31"/>
        <v>78358.3</v>
      </c>
      <c r="AF586" s="37">
        <f t="shared" si="31"/>
        <v>139839394.91000003</v>
      </c>
      <c r="AG586" s="37">
        <f aca="true" t="shared" si="32" ref="AG586:AV590">SUMIF($C$3:$C$568,$C586,AG$3:AG$568)</f>
        <v>203858300</v>
      </c>
      <c r="AH586" s="37">
        <f t="shared" si="32"/>
        <v>12586900</v>
      </c>
      <c r="AI586" s="37">
        <f t="shared" si="32"/>
        <v>274212500</v>
      </c>
      <c r="AJ586" s="37">
        <f t="shared" si="32"/>
        <v>130724821</v>
      </c>
      <c r="AK586" s="37">
        <f t="shared" si="32"/>
        <v>3943800</v>
      </c>
      <c r="AL586" s="37">
        <f t="shared" si="32"/>
        <v>218477945</v>
      </c>
      <c r="AM586" s="37">
        <f t="shared" si="32"/>
        <v>843804266</v>
      </c>
      <c r="AN586" s="37">
        <f t="shared" si="32"/>
        <v>7765486.059999999</v>
      </c>
      <c r="AO586" s="37">
        <f t="shared" si="32"/>
        <v>32859663.369999997</v>
      </c>
      <c r="AP586" s="37">
        <f t="shared" si="32"/>
        <v>4735000</v>
      </c>
      <c r="AQ586" s="37">
        <f t="shared" si="32"/>
        <v>45360149.42999999</v>
      </c>
      <c r="AR586" s="37">
        <f t="shared" si="32"/>
        <v>228500</v>
      </c>
      <c r="AS586" s="37">
        <f t="shared" si="32"/>
        <v>708250</v>
      </c>
      <c r="AT586" s="37">
        <f t="shared" si="32"/>
        <v>0</v>
      </c>
      <c r="AU586" s="37">
        <f t="shared" si="32"/>
        <v>0</v>
      </c>
      <c r="AV586" s="37">
        <f t="shared" si="32"/>
        <v>0</v>
      </c>
      <c r="AW586" s="37">
        <f aca="true" t="shared" si="33" ref="AW586:BJ590">SUMIF($C$3:$C$568,$C586,AW$3:AW$568)</f>
        <v>0</v>
      </c>
      <c r="AX586" s="37">
        <f t="shared" si="33"/>
        <v>0</v>
      </c>
      <c r="AY586" s="37">
        <f t="shared" si="33"/>
        <v>0</v>
      </c>
      <c r="AZ586" s="37">
        <f t="shared" si="33"/>
        <v>0</v>
      </c>
      <c r="BA586" s="37">
        <f t="shared" si="33"/>
        <v>0</v>
      </c>
      <c r="BB586" s="37">
        <f t="shared" si="33"/>
        <v>0</v>
      </c>
      <c r="BC586" s="37">
        <f t="shared" si="33"/>
        <v>0</v>
      </c>
      <c r="BD586" s="37">
        <f t="shared" si="33"/>
        <v>0</v>
      </c>
      <c r="BE586" s="37">
        <f t="shared" si="33"/>
        <v>0</v>
      </c>
      <c r="BF586" s="37">
        <f t="shared" si="33"/>
        <v>0</v>
      </c>
      <c r="BG586" s="37">
        <f t="shared" si="33"/>
        <v>0</v>
      </c>
      <c r="BH586" s="37">
        <f t="shared" si="33"/>
        <v>3864000</v>
      </c>
      <c r="BI586" s="37">
        <f t="shared" si="33"/>
        <v>0</v>
      </c>
      <c r="BJ586" s="37">
        <f t="shared" si="33"/>
        <v>3864000</v>
      </c>
    </row>
    <row r="587" spans="1:62" ht="17.25" customHeight="1">
      <c r="A587" s="35"/>
      <c r="B587" s="35"/>
      <c r="C587" s="36" t="s">
        <v>986</v>
      </c>
      <c r="D587" s="37">
        <f aca="true" t="shared" si="34" ref="D587:S590">SUMIF($C$3:$C$568,$C587,D$3:D$568)</f>
        <v>22941672386</v>
      </c>
      <c r="E587" s="37">
        <f t="shared" si="34"/>
        <v>32506414957</v>
      </c>
      <c r="F587" s="37">
        <f t="shared" si="34"/>
        <v>55448087343</v>
      </c>
      <c r="G587" s="37">
        <f t="shared" si="34"/>
        <v>7948850</v>
      </c>
      <c r="H587" s="37">
        <f t="shared" si="34"/>
        <v>55440138493</v>
      </c>
      <c r="I587" s="37">
        <f t="shared" si="34"/>
        <v>105952064</v>
      </c>
      <c r="J587" s="37">
        <f t="shared" si="34"/>
        <v>55546090557</v>
      </c>
      <c r="K587" s="37"/>
      <c r="L587" s="37"/>
      <c r="M587" s="37">
        <f t="shared" si="34"/>
        <v>0</v>
      </c>
      <c r="N587" s="37">
        <f t="shared" si="34"/>
        <v>0</v>
      </c>
      <c r="O587" s="37">
        <f t="shared" si="34"/>
        <v>3686393695</v>
      </c>
      <c r="P587" s="37">
        <f t="shared" si="34"/>
        <v>59232484252</v>
      </c>
      <c r="Q587" s="37">
        <f t="shared" si="34"/>
        <v>168973313.65000004</v>
      </c>
      <c r="R587" s="37">
        <f t="shared" si="34"/>
        <v>0</v>
      </c>
      <c r="S587" s="37">
        <f t="shared" si="34"/>
        <v>-253213.64999999997</v>
      </c>
      <c r="T587" s="37">
        <f t="shared" si="31"/>
        <v>168720100.00000003</v>
      </c>
      <c r="U587" s="37">
        <f t="shared" si="31"/>
        <v>0</v>
      </c>
      <c r="V587" s="37">
        <f t="shared" si="31"/>
        <v>168720100.00000003</v>
      </c>
      <c r="W587" s="37">
        <f t="shared" si="31"/>
        <v>14540089</v>
      </c>
      <c r="X587" s="37">
        <f t="shared" si="31"/>
        <v>0</v>
      </c>
      <c r="Y587" s="37">
        <f t="shared" si="31"/>
        <v>17741034.67</v>
      </c>
      <c r="Z587" s="37">
        <f t="shared" si="31"/>
        <v>402932824.5</v>
      </c>
      <c r="AA587" s="37">
        <f t="shared" si="31"/>
        <v>327622823.53999996</v>
      </c>
      <c r="AB587" s="37">
        <f t="shared" si="31"/>
        <v>0</v>
      </c>
      <c r="AC587" s="37">
        <f t="shared" si="31"/>
        <v>202698650.49999997</v>
      </c>
      <c r="AD587" s="37">
        <f t="shared" si="31"/>
        <v>13514921.01</v>
      </c>
      <c r="AE587" s="37">
        <f t="shared" si="31"/>
        <v>5035307.83</v>
      </c>
      <c r="AF587" s="37">
        <f t="shared" si="31"/>
        <v>1152805751.0499997</v>
      </c>
      <c r="AG587" s="37">
        <f t="shared" si="32"/>
        <v>906764296</v>
      </c>
      <c r="AH587" s="37">
        <f t="shared" si="32"/>
        <v>128704594</v>
      </c>
      <c r="AI587" s="37">
        <f t="shared" si="32"/>
        <v>1625798624</v>
      </c>
      <c r="AJ587" s="37">
        <f t="shared" si="32"/>
        <v>520668392</v>
      </c>
      <c r="AK587" s="37">
        <f t="shared" si="32"/>
        <v>36394200</v>
      </c>
      <c r="AL587" s="37">
        <f t="shared" si="32"/>
        <v>854853669</v>
      </c>
      <c r="AM587" s="37">
        <f t="shared" si="32"/>
        <v>4073183775</v>
      </c>
      <c r="AN587" s="37">
        <f t="shared" si="32"/>
        <v>39693780.09</v>
      </c>
      <c r="AO587" s="37">
        <f t="shared" si="32"/>
        <v>77914298.82000001</v>
      </c>
      <c r="AP587" s="37">
        <f t="shared" si="32"/>
        <v>10117354</v>
      </c>
      <c r="AQ587" s="37">
        <f t="shared" si="32"/>
        <v>127725432.91</v>
      </c>
      <c r="AR587" s="37">
        <f t="shared" si="32"/>
        <v>439000</v>
      </c>
      <c r="AS587" s="37">
        <f t="shared" si="32"/>
        <v>1910500</v>
      </c>
      <c r="AT587" s="37">
        <f t="shared" si="32"/>
        <v>1516000</v>
      </c>
      <c r="AU587" s="37">
        <f t="shared" si="32"/>
        <v>0</v>
      </c>
      <c r="AV587" s="37">
        <f t="shared" si="32"/>
        <v>0</v>
      </c>
      <c r="AW587" s="37">
        <f t="shared" si="33"/>
        <v>0</v>
      </c>
      <c r="AX587" s="37">
        <f t="shared" si="33"/>
        <v>0</v>
      </c>
      <c r="AY587" s="37">
        <f t="shared" si="33"/>
        <v>0</v>
      </c>
      <c r="AZ587" s="37">
        <f t="shared" si="33"/>
        <v>0</v>
      </c>
      <c r="BA587" s="37">
        <f t="shared" si="33"/>
        <v>0</v>
      </c>
      <c r="BB587" s="37">
        <f t="shared" si="33"/>
        <v>0</v>
      </c>
      <c r="BC587" s="37">
        <f t="shared" si="33"/>
        <v>2544900</v>
      </c>
      <c r="BD587" s="37">
        <f t="shared" si="33"/>
        <v>3859450</v>
      </c>
      <c r="BE587" s="37">
        <f t="shared" si="33"/>
        <v>0</v>
      </c>
      <c r="BF587" s="37">
        <f t="shared" si="33"/>
        <v>0</v>
      </c>
      <c r="BG587" s="37">
        <f t="shared" si="33"/>
        <v>0</v>
      </c>
      <c r="BH587" s="37">
        <f t="shared" si="33"/>
        <v>0</v>
      </c>
      <c r="BI587" s="37">
        <f t="shared" si="33"/>
        <v>28500</v>
      </c>
      <c r="BJ587" s="37">
        <f t="shared" si="33"/>
        <v>7948850</v>
      </c>
    </row>
    <row r="588" spans="1:62" ht="17.25" customHeight="1">
      <c r="A588" s="35"/>
      <c r="B588" s="35"/>
      <c r="C588" s="36" t="s">
        <v>1028</v>
      </c>
      <c r="D588" s="37">
        <f t="shared" si="34"/>
        <v>7503893649</v>
      </c>
      <c r="E588" s="37">
        <f t="shared" si="34"/>
        <v>9854852852</v>
      </c>
      <c r="F588" s="37">
        <f t="shared" si="34"/>
        <v>17358746501</v>
      </c>
      <c r="G588" s="37">
        <f t="shared" si="34"/>
        <v>0</v>
      </c>
      <c r="H588" s="37">
        <f t="shared" si="34"/>
        <v>17358746501</v>
      </c>
      <c r="I588" s="37">
        <f t="shared" si="34"/>
        <v>31414462</v>
      </c>
      <c r="J588" s="37">
        <f t="shared" si="34"/>
        <v>17390160963</v>
      </c>
      <c r="K588" s="37"/>
      <c r="L588" s="37"/>
      <c r="M588" s="37">
        <f t="shared" si="34"/>
        <v>0</v>
      </c>
      <c r="N588" s="37">
        <f t="shared" si="34"/>
        <v>0</v>
      </c>
      <c r="O588" s="37">
        <f t="shared" si="34"/>
        <v>2487330243</v>
      </c>
      <c r="P588" s="37">
        <f t="shared" si="34"/>
        <v>19877491206</v>
      </c>
      <c r="Q588" s="37">
        <f t="shared" si="34"/>
        <v>77734219.47000001</v>
      </c>
      <c r="R588" s="37">
        <f t="shared" si="34"/>
        <v>0</v>
      </c>
      <c r="S588" s="37">
        <f t="shared" si="34"/>
        <v>-328161.47000000003</v>
      </c>
      <c r="T588" s="37">
        <f t="shared" si="31"/>
        <v>77406058.00000001</v>
      </c>
      <c r="U588" s="37">
        <f t="shared" si="31"/>
        <v>111</v>
      </c>
      <c r="V588" s="37">
        <f t="shared" si="31"/>
        <v>77405947.00000001</v>
      </c>
      <c r="W588" s="37">
        <f t="shared" si="31"/>
        <v>4632226</v>
      </c>
      <c r="X588" s="37">
        <f t="shared" si="31"/>
        <v>2072574</v>
      </c>
      <c r="Y588" s="37">
        <f t="shared" si="31"/>
        <v>677383</v>
      </c>
      <c r="Z588" s="37">
        <f t="shared" si="31"/>
        <v>202886693.5</v>
      </c>
      <c r="AA588" s="37">
        <f t="shared" si="31"/>
        <v>73639511.21000001</v>
      </c>
      <c r="AB588" s="37">
        <f t="shared" si="31"/>
        <v>0</v>
      </c>
      <c r="AC588" s="37">
        <f t="shared" si="31"/>
        <v>99319939</v>
      </c>
      <c r="AD588" s="37">
        <f t="shared" si="31"/>
        <v>815023.26</v>
      </c>
      <c r="AE588" s="37">
        <f t="shared" si="31"/>
        <v>1202842.39</v>
      </c>
      <c r="AF588" s="37">
        <f t="shared" si="31"/>
        <v>462652139.36</v>
      </c>
      <c r="AG588" s="37">
        <f t="shared" si="32"/>
        <v>350138976</v>
      </c>
      <c r="AH588" s="37">
        <f t="shared" si="32"/>
        <v>38146100</v>
      </c>
      <c r="AI588" s="37">
        <f t="shared" si="32"/>
        <v>1067285376</v>
      </c>
      <c r="AJ588" s="37">
        <f t="shared" si="32"/>
        <v>249872705</v>
      </c>
      <c r="AK588" s="37">
        <f t="shared" si="32"/>
        <v>7207700</v>
      </c>
      <c r="AL588" s="37">
        <f t="shared" si="32"/>
        <v>222342900</v>
      </c>
      <c r="AM588" s="37">
        <f t="shared" si="32"/>
        <v>1934993757</v>
      </c>
      <c r="AN588" s="37">
        <f t="shared" si="32"/>
        <v>11307276.04</v>
      </c>
      <c r="AO588" s="37">
        <f t="shared" si="32"/>
        <v>25544970.47</v>
      </c>
      <c r="AP588" s="37">
        <f t="shared" si="32"/>
        <v>10195322.96</v>
      </c>
      <c r="AQ588" s="37">
        <f t="shared" si="32"/>
        <v>47047569.470000006</v>
      </c>
      <c r="AR588" s="37">
        <f t="shared" si="32"/>
        <v>302000</v>
      </c>
      <c r="AS588" s="37">
        <f t="shared" si="32"/>
        <v>1284250</v>
      </c>
      <c r="AT588" s="37">
        <f t="shared" si="32"/>
        <v>0</v>
      </c>
      <c r="AU588" s="37">
        <f t="shared" si="32"/>
        <v>0</v>
      </c>
      <c r="AV588" s="37">
        <f t="shared" si="32"/>
        <v>0</v>
      </c>
      <c r="AW588" s="37">
        <f t="shared" si="33"/>
        <v>0</v>
      </c>
      <c r="AX588" s="37">
        <f t="shared" si="33"/>
        <v>0</v>
      </c>
      <c r="AY588" s="37">
        <f t="shared" si="33"/>
        <v>0</v>
      </c>
      <c r="AZ588" s="37">
        <f t="shared" si="33"/>
        <v>0</v>
      </c>
      <c r="BA588" s="37">
        <f t="shared" si="33"/>
        <v>0</v>
      </c>
      <c r="BB588" s="37">
        <f t="shared" si="33"/>
        <v>0</v>
      </c>
      <c r="BC588" s="37">
        <f t="shared" si="33"/>
        <v>0</v>
      </c>
      <c r="BD588" s="37">
        <f t="shared" si="33"/>
        <v>0</v>
      </c>
      <c r="BE588" s="37">
        <f t="shared" si="33"/>
        <v>0</v>
      </c>
      <c r="BF588" s="37">
        <f t="shared" si="33"/>
        <v>0</v>
      </c>
      <c r="BG588" s="37">
        <f t="shared" si="33"/>
        <v>0</v>
      </c>
      <c r="BH588" s="37">
        <f t="shared" si="33"/>
        <v>0</v>
      </c>
      <c r="BI588" s="37">
        <f t="shared" si="33"/>
        <v>0</v>
      </c>
      <c r="BJ588" s="37">
        <f t="shared" si="33"/>
        <v>0</v>
      </c>
    </row>
    <row r="589" spans="1:62" ht="17.25" customHeight="1">
      <c r="A589" s="35"/>
      <c r="B589" s="35"/>
      <c r="C589" s="36" t="s">
        <v>1077</v>
      </c>
      <c r="D589" s="37">
        <f t="shared" si="34"/>
        <v>9620801650</v>
      </c>
      <c r="E589" s="37">
        <f t="shared" si="34"/>
        <v>14184864390</v>
      </c>
      <c r="F589" s="37">
        <f t="shared" si="34"/>
        <v>23805666040</v>
      </c>
      <c r="G589" s="37">
        <f t="shared" si="34"/>
        <v>25887500</v>
      </c>
      <c r="H589" s="37">
        <f t="shared" si="34"/>
        <v>23779778540</v>
      </c>
      <c r="I589" s="37">
        <f t="shared" si="34"/>
        <v>38282014</v>
      </c>
      <c r="J589" s="37">
        <f t="shared" si="34"/>
        <v>23818060554</v>
      </c>
      <c r="K589" s="37"/>
      <c r="L589" s="37"/>
      <c r="M589" s="37">
        <f t="shared" si="34"/>
        <v>0</v>
      </c>
      <c r="N589" s="37">
        <f t="shared" si="34"/>
        <v>0</v>
      </c>
      <c r="O589" s="37">
        <f t="shared" si="34"/>
        <v>47232495442</v>
      </c>
      <c r="P589" s="37">
        <f t="shared" si="34"/>
        <v>71050555996</v>
      </c>
      <c r="Q589" s="37">
        <f t="shared" si="34"/>
        <v>292983225.45</v>
      </c>
      <c r="R589" s="37">
        <f t="shared" si="34"/>
        <v>0</v>
      </c>
      <c r="S589" s="37">
        <f t="shared" si="34"/>
        <v>-1814688.4499999997</v>
      </c>
      <c r="T589" s="37">
        <f t="shared" si="31"/>
        <v>291168537</v>
      </c>
      <c r="U589" s="37">
        <f t="shared" si="31"/>
        <v>0</v>
      </c>
      <c r="V589" s="37">
        <f t="shared" si="31"/>
        <v>291168537</v>
      </c>
      <c r="W589" s="37">
        <f t="shared" si="31"/>
        <v>0</v>
      </c>
      <c r="X589" s="37">
        <f t="shared" si="31"/>
        <v>0</v>
      </c>
      <c r="Y589" s="37">
        <f t="shared" si="31"/>
        <v>10657583.409999998</v>
      </c>
      <c r="Z589" s="37">
        <f t="shared" si="31"/>
        <v>696670406</v>
      </c>
      <c r="AA589" s="37">
        <f t="shared" si="31"/>
        <v>75685193.87</v>
      </c>
      <c r="AB589" s="37">
        <f t="shared" si="31"/>
        <v>3061833</v>
      </c>
      <c r="AC589" s="37">
        <f t="shared" si="31"/>
        <v>559818419.4100001</v>
      </c>
      <c r="AD589" s="37">
        <f t="shared" si="31"/>
        <v>231214.18</v>
      </c>
      <c r="AE589" s="37">
        <f t="shared" si="31"/>
        <v>17675564.549999997</v>
      </c>
      <c r="AF589" s="37">
        <f t="shared" si="31"/>
        <v>1654968751.4200003</v>
      </c>
      <c r="AG589" s="37">
        <f t="shared" si="32"/>
        <v>679220800</v>
      </c>
      <c r="AH589" s="37">
        <f t="shared" si="32"/>
        <v>216933100</v>
      </c>
      <c r="AI589" s="37">
        <f t="shared" si="32"/>
        <v>1479361900</v>
      </c>
      <c r="AJ589" s="37">
        <f t="shared" si="32"/>
        <v>688236600</v>
      </c>
      <c r="AK589" s="37">
        <f t="shared" si="32"/>
        <v>115146300</v>
      </c>
      <c r="AL589" s="37">
        <f t="shared" si="32"/>
        <v>853535450</v>
      </c>
      <c r="AM589" s="37">
        <f t="shared" si="32"/>
        <v>4032434150</v>
      </c>
      <c r="AN589" s="37">
        <f t="shared" si="32"/>
        <v>61596634</v>
      </c>
      <c r="AO589" s="37">
        <f t="shared" si="32"/>
        <v>212931378.54999998</v>
      </c>
      <c r="AP589" s="37">
        <f t="shared" si="32"/>
        <v>23017004.14</v>
      </c>
      <c r="AQ589" s="37">
        <f t="shared" si="32"/>
        <v>297545016.69</v>
      </c>
      <c r="AR589" s="37">
        <f t="shared" si="32"/>
        <v>1026875</v>
      </c>
      <c r="AS589" s="37">
        <f t="shared" si="32"/>
        <v>3000000</v>
      </c>
      <c r="AT589" s="37">
        <f t="shared" si="32"/>
        <v>0</v>
      </c>
      <c r="AU589" s="37">
        <f t="shared" si="32"/>
        <v>0</v>
      </c>
      <c r="AV589" s="37">
        <f t="shared" si="32"/>
        <v>0</v>
      </c>
      <c r="AW589" s="37">
        <f t="shared" si="33"/>
        <v>0</v>
      </c>
      <c r="AX589" s="37">
        <f t="shared" si="33"/>
        <v>0</v>
      </c>
      <c r="AY589" s="37">
        <f t="shared" si="33"/>
        <v>0</v>
      </c>
      <c r="AZ589" s="37">
        <f t="shared" si="33"/>
        <v>0</v>
      </c>
      <c r="BA589" s="37">
        <f t="shared" si="33"/>
        <v>0</v>
      </c>
      <c r="BB589" s="37">
        <f t="shared" si="33"/>
        <v>0</v>
      </c>
      <c r="BC589" s="37">
        <f t="shared" si="33"/>
        <v>0</v>
      </c>
      <c r="BD589" s="37">
        <f t="shared" si="33"/>
        <v>0</v>
      </c>
      <c r="BE589" s="37">
        <f t="shared" si="33"/>
        <v>0</v>
      </c>
      <c r="BF589" s="37">
        <f t="shared" si="33"/>
        <v>10981400</v>
      </c>
      <c r="BG589" s="37">
        <f t="shared" si="33"/>
        <v>0</v>
      </c>
      <c r="BH589" s="37">
        <f t="shared" si="33"/>
        <v>13882500</v>
      </c>
      <c r="BI589" s="37">
        <f t="shared" si="33"/>
        <v>25095600</v>
      </c>
      <c r="BJ589" s="37">
        <f t="shared" si="33"/>
        <v>49959500</v>
      </c>
    </row>
    <row r="590" spans="1:62" ht="17.25" customHeight="1">
      <c r="A590" s="35"/>
      <c r="B590" s="35"/>
      <c r="C590" s="36" t="s">
        <v>1118</v>
      </c>
      <c r="D590" s="37">
        <f t="shared" si="34"/>
        <v>3635618007</v>
      </c>
      <c r="E590" s="37">
        <f t="shared" si="34"/>
        <v>7392487993</v>
      </c>
      <c r="F590" s="37">
        <f t="shared" si="34"/>
        <v>11028106000</v>
      </c>
      <c r="G590" s="37">
        <f t="shared" si="34"/>
        <v>12540000</v>
      </c>
      <c r="H590" s="37">
        <f t="shared" si="34"/>
        <v>11015566000</v>
      </c>
      <c r="I590" s="37">
        <f t="shared" si="34"/>
        <v>30259289</v>
      </c>
      <c r="J590" s="37">
        <f t="shared" si="34"/>
        <v>11045825289</v>
      </c>
      <c r="K590" s="37"/>
      <c r="L590" s="37"/>
      <c r="M590" s="37">
        <f t="shared" si="34"/>
        <v>0</v>
      </c>
      <c r="N590" s="37">
        <f t="shared" si="34"/>
        <v>0</v>
      </c>
      <c r="O590" s="37">
        <f t="shared" si="34"/>
        <v>1775901829</v>
      </c>
      <c r="P590" s="37">
        <f t="shared" si="34"/>
        <v>12821727118</v>
      </c>
      <c r="Q590" s="37">
        <f t="shared" si="34"/>
        <v>67658608.88000001</v>
      </c>
      <c r="R590" s="37">
        <f t="shared" si="34"/>
        <v>-0.07</v>
      </c>
      <c r="S590" s="37">
        <f t="shared" si="34"/>
        <v>-757822.81</v>
      </c>
      <c r="T590" s="37">
        <f t="shared" si="31"/>
        <v>66900785.99999999</v>
      </c>
      <c r="U590" s="37">
        <f t="shared" si="31"/>
        <v>0</v>
      </c>
      <c r="V590" s="37">
        <f t="shared" si="31"/>
        <v>66900785.99999999</v>
      </c>
      <c r="W590" s="37">
        <f t="shared" si="31"/>
        <v>4627312</v>
      </c>
      <c r="X590" s="37">
        <f t="shared" si="31"/>
        <v>0</v>
      </c>
      <c r="Y590" s="37">
        <f t="shared" si="31"/>
        <v>7693036.26</v>
      </c>
      <c r="Z590" s="37">
        <f t="shared" si="31"/>
        <v>112291643.87</v>
      </c>
      <c r="AA590" s="37">
        <f t="shared" si="31"/>
        <v>43567371</v>
      </c>
      <c r="AB590" s="37">
        <f t="shared" si="31"/>
        <v>0</v>
      </c>
      <c r="AC590" s="37">
        <f t="shared" si="31"/>
        <v>50893730.46</v>
      </c>
      <c r="AD590" s="37">
        <f t="shared" si="31"/>
        <v>2377163.37</v>
      </c>
      <c r="AE590" s="37">
        <f t="shared" si="31"/>
        <v>1073738.73</v>
      </c>
      <c r="AF590" s="37">
        <f t="shared" si="31"/>
        <v>289424781.69000006</v>
      </c>
      <c r="AG590" s="37">
        <f t="shared" si="32"/>
        <v>252785754</v>
      </c>
      <c r="AH590" s="37">
        <f t="shared" si="32"/>
        <v>95673100</v>
      </c>
      <c r="AI590" s="37">
        <f t="shared" si="32"/>
        <v>403976043</v>
      </c>
      <c r="AJ590" s="37">
        <f t="shared" si="32"/>
        <v>203623891</v>
      </c>
      <c r="AK590" s="37">
        <f t="shared" si="32"/>
        <v>9370800</v>
      </c>
      <c r="AL590" s="37">
        <f t="shared" si="32"/>
        <v>275216460</v>
      </c>
      <c r="AM590" s="37">
        <f t="shared" si="32"/>
        <v>1240646048</v>
      </c>
      <c r="AN590" s="37">
        <f t="shared" si="32"/>
        <v>13066171.36</v>
      </c>
      <c r="AO590" s="37">
        <f t="shared" si="32"/>
        <v>28636431.900000002</v>
      </c>
      <c r="AP590" s="37">
        <f t="shared" si="32"/>
        <v>6093377.609999999</v>
      </c>
      <c r="AQ590" s="37">
        <f t="shared" si="32"/>
        <v>47795980.87</v>
      </c>
      <c r="AR590" s="37">
        <f t="shared" si="32"/>
        <v>262750</v>
      </c>
      <c r="AS590" s="37">
        <f t="shared" si="32"/>
        <v>965250</v>
      </c>
      <c r="AT590" s="37">
        <f t="shared" si="32"/>
        <v>10605000</v>
      </c>
      <c r="AU590" s="37">
        <f t="shared" si="32"/>
        <v>15200</v>
      </c>
      <c r="AV590" s="37">
        <f t="shared" si="32"/>
        <v>0</v>
      </c>
      <c r="AW590" s="37">
        <f t="shared" si="33"/>
        <v>0</v>
      </c>
      <c r="AX590" s="37">
        <f t="shared" si="33"/>
        <v>0</v>
      </c>
      <c r="AY590" s="37">
        <f t="shared" si="33"/>
        <v>0</v>
      </c>
      <c r="AZ590" s="37">
        <f t="shared" si="33"/>
        <v>0</v>
      </c>
      <c r="BA590" s="37">
        <f t="shared" si="33"/>
        <v>0</v>
      </c>
      <c r="BB590" s="37">
        <f t="shared" si="33"/>
        <v>0</v>
      </c>
      <c r="BC590" s="37">
        <f t="shared" si="33"/>
        <v>0</v>
      </c>
      <c r="BD590" s="37">
        <f t="shared" si="33"/>
        <v>0</v>
      </c>
      <c r="BE590" s="37">
        <f t="shared" si="33"/>
        <v>0</v>
      </c>
      <c r="BF590" s="37">
        <f t="shared" si="33"/>
        <v>0</v>
      </c>
      <c r="BG590" s="37">
        <f t="shared" si="33"/>
        <v>0</v>
      </c>
      <c r="BH590" s="37">
        <f t="shared" si="33"/>
        <v>0</v>
      </c>
      <c r="BI590" s="37">
        <f t="shared" si="33"/>
        <v>1919800</v>
      </c>
      <c r="BJ590" s="37">
        <f t="shared" si="33"/>
        <v>12540000</v>
      </c>
    </row>
  </sheetData>
  <sheetProtection selectLockedCells="1"/>
  <printOptions/>
  <pageMargins left="0.25" right="0.25" top="0.75" bottom="0.75" header="0.5" footer="0.5"/>
  <pageSetup fitToHeight="2" horizontalDpi="300" verticalDpi="300" orientation="landscape" scale="53" r:id="rId1"/>
  <headerFooter alignWithMargins="0">
    <oddHeader>&amp;CAtlantic County 2011 Abstract of Ratables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Pfeiffer, Marc</cp:lastModifiedBy>
  <cp:lastPrinted>2012-01-24T17:54:25Z</cp:lastPrinted>
  <dcterms:created xsi:type="dcterms:W3CDTF">1998-11-12T18:24:45Z</dcterms:created>
  <dcterms:modified xsi:type="dcterms:W3CDTF">2012-01-26T20:04:49Z</dcterms:modified>
  <cp:category/>
  <cp:version/>
  <cp:contentType/>
  <cp:contentStatus/>
</cp:coreProperties>
</file>